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daniel.dcs\Desktop\CANIL\"/>
    </mc:Choice>
  </mc:AlternateContent>
  <xr:revisionPtr revIDLastSave="0" documentId="13_ncr:1_{5EF021C0-E319-4923-858B-2F227CF037DB}" xr6:coauthVersionLast="47" xr6:coauthVersionMax="47" xr10:uidLastSave="{00000000-0000-0000-0000-000000000000}"/>
  <bookViews>
    <workbookView xWindow="38310" yWindow="-90" windowWidth="38580" windowHeight="21180" xr2:uid="{E9A7B4D6-09C5-4E9E-929B-21DF2471865D}"/>
  </bookViews>
  <sheets>
    <sheet name="PLANILHA DO CONTRATO"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3" i="1" l="1"/>
  <c r="L83" i="1" s="1"/>
  <c r="K14" i="1"/>
  <c r="L14" i="1" s="1"/>
  <c r="K86" i="1"/>
  <c r="L86" i="1" s="1"/>
  <c r="K3" i="1"/>
  <c r="L3" i="1" s="1"/>
  <c r="K4" i="1"/>
  <c r="L4" i="1" s="1"/>
  <c r="K5" i="1"/>
  <c r="L5" i="1" s="1"/>
  <c r="K6" i="1"/>
  <c r="K7" i="1"/>
  <c r="L7" i="1" s="1"/>
  <c r="K8" i="1"/>
  <c r="L8" i="1" s="1"/>
  <c r="K9" i="1"/>
  <c r="L9" i="1" s="1"/>
  <c r="K10" i="1"/>
  <c r="L10" i="1" s="1"/>
  <c r="K11" i="1"/>
  <c r="L11" i="1" s="1"/>
  <c r="K12" i="1"/>
  <c r="L12" i="1" s="1"/>
  <c r="K13" i="1"/>
  <c r="L13" i="1" s="1"/>
  <c r="K15" i="1"/>
  <c r="L15" i="1" s="1"/>
  <c r="K16" i="1"/>
  <c r="L16" i="1" s="1"/>
  <c r="K17" i="1"/>
  <c r="L17" i="1" s="1"/>
  <c r="K18" i="1"/>
  <c r="L18" i="1" s="1"/>
  <c r="K19" i="1"/>
  <c r="L19" i="1" s="1"/>
  <c r="K20" i="1"/>
  <c r="L20" i="1" s="1"/>
  <c r="K21" i="1"/>
  <c r="L21" i="1" s="1"/>
  <c r="K22" i="1"/>
  <c r="L22" i="1" s="1"/>
  <c r="K23" i="1"/>
  <c r="L23" i="1" s="1"/>
  <c r="K24" i="1"/>
  <c r="L24" i="1" s="1"/>
  <c r="K25" i="1"/>
  <c r="L25" i="1" s="1"/>
  <c r="K26" i="1"/>
  <c r="L26" i="1" s="1"/>
  <c r="K27" i="1"/>
  <c r="L27" i="1" s="1"/>
  <c r="K28" i="1"/>
  <c r="L28" i="1" s="1"/>
  <c r="K29" i="1"/>
  <c r="L29" i="1" s="1"/>
  <c r="K30" i="1"/>
  <c r="L30" i="1" s="1"/>
  <c r="K31" i="1"/>
  <c r="L31" i="1" s="1"/>
  <c r="K32" i="1"/>
  <c r="L32" i="1" s="1"/>
  <c r="K33" i="1"/>
  <c r="L33" i="1" s="1"/>
  <c r="K34" i="1"/>
  <c r="L34" i="1" s="1"/>
  <c r="K35" i="1"/>
  <c r="L35" i="1" s="1"/>
  <c r="K36" i="1"/>
  <c r="L36" i="1" s="1"/>
  <c r="K37" i="1"/>
  <c r="L37" i="1" s="1"/>
  <c r="K38" i="1"/>
  <c r="L38" i="1" s="1"/>
  <c r="K39" i="1"/>
  <c r="L39" i="1" s="1"/>
  <c r="K40" i="1"/>
  <c r="L40" i="1" s="1"/>
  <c r="K41" i="1"/>
  <c r="L41" i="1" s="1"/>
  <c r="K42" i="1"/>
  <c r="L42" i="1" s="1"/>
  <c r="K43" i="1"/>
  <c r="L43" i="1" s="1"/>
  <c r="K44" i="1"/>
  <c r="L44" i="1" s="1"/>
  <c r="K45" i="1"/>
  <c r="L45" i="1" s="1"/>
  <c r="K46" i="1"/>
  <c r="L46" i="1" s="1"/>
  <c r="K47" i="1"/>
  <c r="L47" i="1" s="1"/>
  <c r="K48" i="1"/>
  <c r="L48" i="1" s="1"/>
  <c r="K49" i="1"/>
  <c r="L49" i="1" s="1"/>
  <c r="K50" i="1"/>
  <c r="L50" i="1" s="1"/>
  <c r="K51" i="1"/>
  <c r="L51" i="1" s="1"/>
  <c r="K56" i="1"/>
  <c r="L56" i="1" s="1"/>
  <c r="K57" i="1"/>
  <c r="L57" i="1" s="1"/>
  <c r="K65" i="1"/>
  <c r="L65" i="1" s="1"/>
  <c r="K52" i="1"/>
  <c r="L52" i="1" s="1"/>
  <c r="K66" i="1"/>
  <c r="K67" i="1"/>
  <c r="L67" i="1" s="1"/>
  <c r="K68" i="1"/>
  <c r="L68" i="1" s="1"/>
  <c r="K69" i="1"/>
  <c r="L69" i="1" s="1"/>
  <c r="K70" i="1"/>
  <c r="L70" i="1" s="1"/>
  <c r="K53" i="1"/>
  <c r="L53" i="1" s="1"/>
  <c r="K58" i="1"/>
  <c r="L58" i="1" s="1"/>
  <c r="K59" i="1"/>
  <c r="L59" i="1" s="1"/>
  <c r="K71" i="1"/>
  <c r="L71" i="1" s="1"/>
  <c r="K72" i="1"/>
  <c r="L72" i="1" s="1"/>
  <c r="K60" i="1"/>
  <c r="L60" i="1" s="1"/>
  <c r="K61" i="1"/>
  <c r="L61" i="1" s="1"/>
  <c r="K62" i="1"/>
  <c r="L62" i="1" s="1"/>
  <c r="K73" i="1"/>
  <c r="L73" i="1" s="1"/>
  <c r="K74" i="1"/>
  <c r="L74" i="1" s="1"/>
  <c r="K63" i="1"/>
  <c r="L63" i="1" s="1"/>
  <c r="K64" i="1"/>
  <c r="L64" i="1" s="1"/>
  <c r="K75" i="1"/>
  <c r="L75" i="1" s="1"/>
  <c r="K76" i="1"/>
  <c r="L76" i="1" s="1"/>
  <c r="K77" i="1"/>
  <c r="L77" i="1" s="1"/>
  <c r="K78" i="1"/>
  <c r="L78" i="1" s="1"/>
  <c r="K79" i="1"/>
  <c r="L79" i="1" s="1"/>
  <c r="K80" i="1"/>
  <c r="L80" i="1" s="1"/>
  <c r="K81" i="1"/>
  <c r="L81" i="1" s="1"/>
  <c r="K82" i="1"/>
  <c r="L82" i="1" s="1"/>
  <c r="K84" i="1"/>
  <c r="L84" i="1" s="1"/>
  <c r="K85" i="1"/>
  <c r="L85" i="1" s="1"/>
  <c r="K55" i="1"/>
  <c r="L55" i="1" s="1"/>
  <c r="K54" i="1"/>
  <c r="L54" i="1" s="1"/>
  <c r="K2" i="1"/>
  <c r="L2" i="1" s="1"/>
  <c r="L6" i="1"/>
  <c r="L66" i="1"/>
  <c r="K87" i="1" l="1"/>
</calcChain>
</file>

<file path=xl/sharedStrings.xml><?xml version="1.0" encoding="utf-8"?>
<sst xmlns="http://schemas.openxmlformats.org/spreadsheetml/2006/main" count="271" uniqueCount="107">
  <si>
    <t>Remoção e transporte de cão para serviços veterinários em horário comercial</t>
  </si>
  <si>
    <t>UND</t>
  </si>
  <si>
    <t>-</t>
  </si>
  <si>
    <t>Remoção e transporte de cão para serviços veterinários fora do horário comercial, inclusive fins de semana e feriados</t>
  </si>
  <si>
    <t>Serviço de controle de ecto e endoparasitas, limpeza otológica, controle de peso e orientação sobre a ração, inclusive insumos para realização do serviço</t>
  </si>
  <si>
    <t>Serviço de vermifugação com 02 (duas) doses com intervalo de 15 dias para o cão adulto (&gt; 30kg), inclusive insumos.</t>
  </si>
  <si>
    <t>Serviço de Tartarectomia, inclusive insumos para realização do serviço</t>
  </si>
  <si>
    <t>Anestesia Para Cães de 25 a 40Kg. (até duas horas)</t>
  </si>
  <si>
    <t>Serviço de check-up com exames (Realização de exames de check-up incluindo exames de sangue para determinação das funções renais e hepáticas, hemograma completo e dosagem de glicemia), inclusive insumos e exames para conclusão do check-up</t>
  </si>
  <si>
    <t>Exame Hemograma Completo Canino</t>
  </si>
  <si>
    <t>Exame Urina Rotina</t>
  </si>
  <si>
    <t>Exame Fezes Rotina</t>
  </si>
  <si>
    <t>Serviço de tosa e tosa higiênica para cão adulto, inclusive corte de unha (se necessário)</t>
  </si>
  <si>
    <t>Serviço de banho completo para cão adulto, com xampu neutro (medicinal ou não), de acordo com a prescrição do médico veterinário, secando-o com soprador e secador apropriado</t>
  </si>
  <si>
    <t> DIA</t>
  </si>
  <si>
    <t>Atestados de Saúde para transito do cão  </t>
  </si>
  <si>
    <t>Atendimento de urgência 24hs</t>
  </si>
  <si>
    <t>Cirurgia OSH Patológica</t>
  </si>
  <si>
    <t>Raio X </t>
  </si>
  <si>
    <t>Ultrassonografia</t>
  </si>
  <si>
    <t>Tomografia</t>
  </si>
  <si>
    <t>Unidade Móvel</t>
  </si>
  <si>
    <t>Banco de Sangue, transfusões</t>
  </si>
  <si>
    <t>Próteses/fixadores (TOTAL DE QUADRIL QUADRIL)</t>
  </si>
  <si>
    <t>Biopsia</t>
  </si>
  <si>
    <t>Eletrocardiograma / Cardiologia</t>
  </si>
  <si>
    <t>Internação Dia</t>
  </si>
  <si>
    <t>Fluidoterapia, Apicação Medicamentos, Descartáveis, Oxigenioterapia  e Acessórios destinados a internação</t>
  </si>
  <si>
    <t>Cirurgia Geral</t>
  </si>
  <si>
    <t>Fraturas e imobilizações ortopédicas</t>
  </si>
  <si>
    <t>Anestesia Urgência (até duas horas)</t>
  </si>
  <si>
    <t>Fornecimento de atestado de óbito</t>
  </si>
  <si>
    <t>Necrópsia</t>
  </si>
  <si>
    <t>Fisioterapia</t>
  </si>
  <si>
    <t>Quimioterapia</t>
  </si>
  <si>
    <t>Sutura Média Complexidade, para cão de 25 até 35Kg</t>
  </si>
  <si>
    <t>Vacina inativada contra a raiva indicada para cães, gatos e ferrets. forma farmacêutica, emulsão injetável, aplicação de uso veterinário, inclusive aplicação</t>
  </si>
  <si>
    <t>Vacina contra Cinomose, Adenovírus Tipo 2, Parainfluenza, Parvovírus, Coronavírus e Leptospira canicola-grippotyphosaicterohaemorrhagiae-pomona. forma farmacêutica, emulsão injetável, aplicação de uso veterinário, inclusive aplicação</t>
  </si>
  <si>
    <t>Vacina tipo inativada, outros componentes, S.EQUI, forma farmacêutica, suspensão injetável, aplicação de uso veterinário, marca BRONCH GUARD, fabricante, ZOETIS, inclusive aplicação</t>
  </si>
  <si>
    <t>Vacina tipo inativada, outros componentes, GIÁRDIA LAMBLIA, forma farmacêutica, suspensão injetável, aplicação de uso veterinário, marca GIARDIAVAX, fabricante ZOETIS, inclusive aplicação</t>
  </si>
  <si>
    <t>Suplementos e Vitaminas (Frasco com 60 comprimidos)</t>
  </si>
  <si>
    <t>Produtos de limpeza otológica (Frasco com 100 mL)</t>
  </si>
  <si>
    <t>Suplemento para o pelo (Frasco com 60 comprimidos)</t>
  </si>
  <si>
    <t>Mata Bicheiras (Spray 500 mL)</t>
  </si>
  <si>
    <t>Vermífugo (caixa com 2 comprimidos)</t>
  </si>
  <si>
    <r>
      <t>R$</t>
    </r>
    <r>
      <rPr>
        <b/>
        <sz val="11"/>
        <color theme="1"/>
        <rFont val="Calibri"/>
        <family val="2"/>
        <scheme val="minor"/>
      </rPr>
      <t> </t>
    </r>
    <r>
      <rPr>
        <sz val="11"/>
        <color theme="1"/>
        <rFont val="Calibri"/>
        <family val="2"/>
        <scheme val="minor"/>
      </rPr>
      <t>112,59</t>
    </r>
  </si>
  <si>
    <t>Medicamentos ectoparasiticidas orais, tipo Bravecto, ou dotipo "top-spot" para controle de pulgas e/ou carrapatos) - pipeta ou cápsula de uso oral</t>
  </si>
  <si>
    <t>CJ</t>
  </si>
  <si>
    <t>Coleira com deltametrina repelente contra parasitas (Pulgas, Carrapatos e Mosquitos Palha e outros)</t>
  </si>
  <si>
    <t>Creme dental com controle de tártaro (unidade com 60g)</t>
  </si>
  <si>
    <t>Escova de Dentes</t>
  </si>
  <si>
    <t>Comedouros de aço inox (comprimento 26cm, largura de 18,5cm e altura de 6cm), capacidade de 800 mL, com base de plástico preto antiderrapante</t>
  </si>
  <si>
    <t>Garrafa Térmica Inox 3 litros, libre de BPA, com sistema de vácuo interno</t>
  </si>
  <si>
    <t>Ancinho (rastelo) metálico regulável, 22 dentes, com cabo de madeira de 120cm</t>
  </si>
  <si>
    <t>Balde plástico de 20 litros, polietileno de alta densidade, alta resistência a impactos, paredes e fundos reforçados, reforço no encaixe da alça, alça em aço zincado</t>
  </si>
  <si>
    <t>Butox - produto para uso veterinário de controle de ecto parasitas no ambiente, 20mL</t>
  </si>
  <si>
    <t>Carrinho de mão com pneu e câmara de no mínimo 50 litros</t>
  </si>
  <si>
    <t>Desinfetante 15% para uso veterinário, anti-séptico, à base de amônia quaternária com cloreto de Alquil-dimetil-amônio, Amônia Quarternária - Cloreto de Benzalcônio 15g para cada 100 mL de veículo, referência HERBALVET ou similar equivalente, 1 Litro</t>
  </si>
  <si>
    <t>Detergente líquido neutro concentrado de uso doméstico, embalagem com data de identificação do produto, composição e marca do fabricante - marca de referência LIMPOL, IPÊ ou similar equivalente, 500 mL.</t>
  </si>
  <si>
    <t>Eliminador de odores VET+20, 1 Litro ou similar equivalente</t>
  </si>
  <si>
    <t>Escova para limpeza pesada com alça para mão</t>
  </si>
  <si>
    <t>Esponja dupla face (lado em espuma poliuretano; lado em fibra sintética abrasiva), dimensões 100x70x20mm, com variação +-10mm, embalagem com data de fabricação do produto e marca do fabricante. Referência SCOTT BRITE ou similar equivalente</t>
  </si>
  <si>
    <t>Lavadora de Alta Pressão de Uso Profissional, potência mínima de 1.000 Wats, gatilho e demais acessórios com carrinho para lavagem de pisos e paredes. </t>
  </si>
  <si>
    <t>Luva para limpeza pesada, material borracha, punho longo (luva nitrílica), tamanho conforme a necessidade do tratador de cães, 1 par</t>
  </si>
  <si>
    <t>PAR</t>
  </si>
  <si>
    <t>Mangueira de nylon trançado para água, 3/4", 50 metros</t>
  </si>
  <si>
    <t>Pá coletora de lixo galvanizada com cabo longo de madeira</t>
  </si>
  <si>
    <t>Palha de aço de primeira qualidade, pacote com 8 unidades</t>
  </si>
  <si>
    <t>Pano de chão alvejado tipo saco, tamanho 42x64cm</t>
  </si>
  <si>
    <t>Rasqueadeira para pelo de cães, corpo em chapa de aço inox, plástico e madeira, pinos de aço inox com bordas boleadas.</t>
  </si>
  <si>
    <t>Rodo para piso com 40 cm, duas borrachas, base em polipropileno, cabo em madeira com encaixe rosqueado, comprimento de 120cm.</t>
  </si>
  <si>
    <t>Rodo para piso com 60 cm, duas borrachas, base em polipropileno, cabo em madeira com encaixe rosqueado, comprimento de 120cm</t>
  </si>
  <si>
    <t>Saco plástico para lixo em alta resistência, 0,07 de micragem mínima, cor preta, 100 litros (pacote com 100 unidades).</t>
  </si>
  <si>
    <t>Toalha de banho tamanho G em !00% algodão.</t>
  </si>
  <si>
    <t>Vassoura de piaçava natural, tamanho mínimo 22x4cm, cabo de rosca por fixação (não será aceito piaçava com cerdas de plástico)</t>
  </si>
  <si>
    <t>Vassoura grande de pelo sintético, base de 60cm, cabo de 1,20 metros. </t>
  </si>
  <si>
    <t>Bota de Segurança</t>
  </si>
  <si>
    <t>Calça Jeans</t>
  </si>
  <si>
    <t>Camisa de Malha</t>
  </si>
  <si>
    <t>Capa de Chuva</t>
  </si>
  <si>
    <t>Crachá com cordão</t>
  </si>
  <si>
    <t>Apoio Dorsal</t>
  </si>
  <si>
    <t>Avental de Proteção</t>
  </si>
  <si>
    <t>Chapéu Legionário</t>
  </si>
  <si>
    <t>Óculos de Proteção UV</t>
  </si>
  <si>
    <t>Protetor Solar</t>
  </si>
  <si>
    <t>Celular smartphone com plano de telefonia</t>
  </si>
  <si>
    <t>Relógio de Ponto Biométrico</t>
  </si>
  <si>
    <t>Protetor Auricular tipo PLUG</t>
  </si>
  <si>
    <t>ITEM</t>
  </si>
  <si>
    <t>DESCRIÇÃO</t>
  </si>
  <si>
    <t>UNIDADE</t>
  </si>
  <si>
    <t>QUANTIDADE</t>
  </si>
  <si>
    <t>PREÇO MÉDIO</t>
  </si>
  <si>
    <t>PREÇO TOTAL</t>
  </si>
  <si>
    <t>COTAÇÕES REALIZADAS</t>
  </si>
  <si>
    <t>SERVIÇOS ROTINEIROS</t>
  </si>
  <si>
    <t>SERVIÇOS DE OCORRÊNCIA INCERTA</t>
  </si>
  <si>
    <t>INSUMOS VETERINÁRIOS</t>
  </si>
  <si>
    <t>EQUIPAMETNOS</t>
  </si>
  <si>
    <t>FERRAMENTAS</t>
  </si>
  <si>
    <t>PRODUTOS DE LIMPEZA</t>
  </si>
  <si>
    <t>UNIFORME</t>
  </si>
  <si>
    <t>EPI's</t>
  </si>
  <si>
    <t>VALOR TOTAL DO CONTRATO ESTIMADO POR ANO</t>
  </si>
  <si>
    <t xml:space="preserve">Serviços de manutenção do canil e de cão: Diariamente:
- efetuar a limpeza e higienização geral de todas as baias do canil com o uso de lava jato e/ou mangueiras, incluindo pisos, paredes, tetos, canaletas de dejetos e áreas adjacentes, utilizando-se de cloro, na área coberta, desinfetante, na área descoberta, e de rodo, quando houver acúmulo de água parada no interior dos boxes; limpar as fezes, colocando-as em sacos apropriados, e demais fluidos do cão (urina, vômitos e outras secreções ou excrementos), bem como retirar objetos estranhos ao ambiente do animal, visando assim manter a higiene, a saúde do cão e prevenir a proliferação de doenças; efetuar a alimentação do cão(s), duas vezes ao dia ou sob orientação de pessoa devidamente habilitada, com a quantidade de ração previamente descrita e orientada pelo médico veterinário em gramas e horários preestabelecidos; lavar os comedouros e bebedouros com água e sabão, utilizando bucha, mantendo-os sempre limpos; os bebedouros deverão estar sempre cheios de água. </t>
  </si>
  <si>
    <r>
      <t xml:space="preserve">MARCA/FABRICANTE: ROYAL CANIN DO BRASIL MODELO/VERSÃO: MAXI ADULT AUTQ - PROFESSIONAL ALIMENTO PARA CAES ADULTOS de RAÇAS GRANDES COMPOSIÇÃO BÁSICA DO PRODUTO: Milho integral moído, ovo em pó desidratado, quirera de arroz, farinha de vísceras de aves, farinha de proteína isolada de suíno, gordura de frango, gordura suína, polpa de beterraba, óleo vegetal, óleo de peixe refinado, sulfato de condroitina, hidrocloreto de glicosamina, cloreto de potássio, cloreto de sódio (sal comum), carbonato de cálcio, zeolita, sorbato de potássio, vitaminas (A, C, E, D3, B1, B2, B6, B12, PP), ácido pantotênico, biotina, ácido fólico, cloreto de colina, sulfato de ferro, sulfato de cobre, óxido de manganês, óxido de zinco, iodato de cálcio, levedura seca de cervejaria, levedura enriquecida com selênio, cobre aminoácido quelato, manganês aminoácido quelato, zinco aminoácido quelato, taurina, palatabilizante à base de fígado de frango, antioxidante (BHA). NÍVEIS DE GARANTIA POR QUILOGRAMA DE PRODUTO: Umidade (máx.): 100 g/kg (10%), Proteína Bruta (mín.): 260 g/kg (26%), Extrato Etéreo (mín.): 160 g/kg (16%), Matéria Fibrosa (máx.): 25 g/kg (2,5%), Matéria Mineral (máx.): 58 g/kg (5,8%), Cálcio (mín.): 7500 mg/kg (0,75%), Cálcio (máx.): 10 g/kg (1%), Fósforo (mín.): 7000 mg/kg (0,70%), Sódio (mín.): 3000 mg/kg (0,3%), Cloro (mín.): 6200 mg/kg (0,62%), Potássio (mín.): 4800 mg/kg (0,48%), Magnésio (mín.): 1000 mg/kg (0,1%), Taurina (mín.): 800 mg/kg (0,08%), Metionina (mín): 3.960 mg/kg (0,396%), Sulfato de condroitina e glucosamina: 230 mg/kg (0,023%), Ferro (total): 200 mg/kg (0,02%), Manganês (total): 70 mg/kg (0,007%), Zinco (total): 226 mg/kg (0,0226%), Ômega 3 (mín): 5.500 mg/kg (0,55%), Ômega 6 (mín): 41,2 g/kg (4,12%). ENERGIA METABOLIZÁVEL: 4.100 kcal/kg. Validade do produto: 12 meses. Embalagem de 20 quilos. OBS: (Estimativa de 600g/dia/cão, que poderá ser modificada por orientação do médico veterinário), para 02 cães permanentes. A ração para o cão permanente é estimada) – </t>
    </r>
    <r>
      <rPr>
        <b/>
        <sz val="11"/>
        <color rgb="FFFF0000"/>
        <rFont val="Calibri"/>
        <family val="2"/>
        <scheme val="minor"/>
      </rPr>
      <t>VALOR DE FÁBRICA  (Valor  não sujeito a modificação no momento da proposta, por se tratar de valor de fábrica)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</si>
</sst>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R$&quot;\ #,##0.00;[Red]\-&quot;R$&quot;\ #,##0.00"/>
  </numFmts>
  <fonts count="4" x14ac:knownFonts="1">
    <font>
      <sz val="11"/>
      <color theme="1"/>
      <name val="Calibri"/>
      <family val="2"/>
      <scheme val="minor"/>
    </font>
    <font>
      <b/>
      <sz val="11"/>
      <color theme="1"/>
      <name val="Calibri"/>
      <family val="2"/>
      <scheme val="minor"/>
    </font>
    <font>
      <b/>
      <sz val="15"/>
      <color theme="1"/>
      <name val="Calibri"/>
      <family val="2"/>
      <scheme val="minor"/>
    </font>
    <font>
      <b/>
      <sz val="11"/>
      <color rgb="FFFF0000"/>
      <name val="Calibri"/>
      <family val="2"/>
      <scheme val="minor"/>
    </font>
  </fonts>
  <fills count="3">
    <fill>
      <patternFill patternType="none"/>
    </fill>
    <fill>
      <patternFill patternType="gray125"/>
    </fill>
    <fill>
      <patternFill patternType="solid">
        <fgColor them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42">
    <xf numFmtId="0" fontId="0" fillId="0" borderId="0" xfId="0"/>
    <xf numFmtId="0" fontId="0" fillId="0" borderId="1" xfId="0" applyFill="1" applyBorder="1" applyAlignment="1">
      <alignment horizontal="center" vertical="center" wrapText="1"/>
    </xf>
    <xf numFmtId="8" fontId="0" fillId="0" borderId="1" xfId="0" applyNumberFormat="1" applyFill="1" applyBorder="1" applyAlignment="1">
      <alignment horizontal="center" vertical="center" wrapText="1"/>
    </xf>
    <xf numFmtId="0" fontId="0" fillId="0" borderId="0" xfId="0" applyAlignment="1">
      <alignment horizontal="center" vertical="center"/>
    </xf>
    <xf numFmtId="0" fontId="0" fillId="0" borderId="1" xfId="0" applyFill="1" applyBorder="1" applyAlignment="1">
      <alignment horizontal="left" vertical="center" wrapText="1"/>
    </xf>
    <xf numFmtId="8" fontId="0" fillId="0" borderId="5" xfId="0" applyNumberFormat="1" applyFill="1" applyBorder="1" applyAlignment="1">
      <alignment horizontal="center" vertical="center" wrapText="1"/>
    </xf>
    <xf numFmtId="0" fontId="1" fillId="0" borderId="4" xfId="0" applyFont="1" applyBorder="1" applyAlignment="1">
      <alignment horizontal="center" vertical="center" textRotation="90"/>
    </xf>
    <xf numFmtId="0" fontId="1" fillId="0" borderId="6" xfId="0" applyFont="1" applyBorder="1" applyAlignment="1">
      <alignment horizontal="center" vertical="center" textRotation="90"/>
    </xf>
    <xf numFmtId="0" fontId="0" fillId="0" borderId="2" xfId="0" applyFill="1" applyBorder="1" applyAlignment="1">
      <alignment horizontal="center" vertical="center" wrapText="1"/>
    </xf>
    <xf numFmtId="0" fontId="0" fillId="0" borderId="2" xfId="0" applyFill="1" applyBorder="1" applyAlignment="1">
      <alignment horizontal="left" vertical="center" wrapText="1"/>
    </xf>
    <xf numFmtId="8" fontId="0" fillId="0" borderId="2" xfId="0" applyNumberFormat="1" applyFill="1" applyBorder="1" applyAlignment="1">
      <alignment horizontal="center" vertical="center" wrapText="1"/>
    </xf>
    <xf numFmtId="8" fontId="0" fillId="0" borderId="3" xfId="0" applyNumberFormat="1" applyFill="1" applyBorder="1" applyAlignment="1">
      <alignment horizontal="center" vertical="center" wrapText="1"/>
    </xf>
    <xf numFmtId="0" fontId="1" fillId="0" borderId="7" xfId="0" applyFont="1" applyBorder="1" applyAlignment="1">
      <alignment horizontal="center" vertical="center" textRotation="90"/>
    </xf>
    <xf numFmtId="0" fontId="0" fillId="0" borderId="8" xfId="0" applyFill="1" applyBorder="1" applyAlignment="1">
      <alignment horizontal="center" vertical="center" wrapText="1"/>
    </xf>
    <xf numFmtId="0" fontId="0" fillId="0" borderId="8" xfId="0" applyFill="1" applyBorder="1" applyAlignment="1">
      <alignment horizontal="left" vertical="center" wrapText="1"/>
    </xf>
    <xf numFmtId="8" fontId="0" fillId="0" borderId="8" xfId="0" applyNumberFormat="1" applyFill="1" applyBorder="1" applyAlignment="1">
      <alignment horizontal="center" vertical="center" wrapText="1"/>
    </xf>
    <xf numFmtId="8" fontId="0" fillId="0" borderId="9" xfId="0" applyNumberFormat="1" applyFill="1" applyBorder="1" applyAlignment="1">
      <alignment horizontal="center" vertical="center" wrapText="1"/>
    </xf>
    <xf numFmtId="0" fontId="2" fillId="0" borderId="10" xfId="0" applyFont="1" applyBorder="1" applyAlignment="1">
      <alignment horizontal="right" vertical="center"/>
    </xf>
    <xf numFmtId="0" fontId="2" fillId="0" borderId="11" xfId="0" applyFont="1" applyBorder="1" applyAlignment="1">
      <alignment horizontal="right" vertical="center"/>
    </xf>
    <xf numFmtId="0" fontId="2" fillId="0" borderId="12" xfId="0" applyFont="1" applyBorder="1" applyAlignment="1">
      <alignment horizontal="right" vertical="center"/>
    </xf>
    <xf numFmtId="8" fontId="2" fillId="0" borderId="13" xfId="0" applyNumberFormat="1" applyFont="1" applyBorder="1" applyAlignment="1">
      <alignment horizontal="center" vertical="center"/>
    </xf>
    <xf numFmtId="8" fontId="2" fillId="0" borderId="14" xfId="0" applyNumberFormat="1" applyFont="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2" borderId="6" xfId="0" applyFont="1" applyFill="1" applyBorder="1" applyAlignment="1">
      <alignment horizontal="center" vertical="center" textRotation="90"/>
    </xf>
    <xf numFmtId="0" fontId="0" fillId="2" borderId="2" xfId="0" applyFill="1" applyBorder="1" applyAlignment="1">
      <alignment horizontal="center" vertical="center" wrapText="1"/>
    </xf>
    <xf numFmtId="0" fontId="0" fillId="2" borderId="2" xfId="0" applyFill="1" applyBorder="1" applyAlignment="1">
      <alignment horizontal="left" vertical="center" wrapText="1"/>
    </xf>
    <xf numFmtId="8" fontId="0" fillId="2" borderId="2" xfId="0" applyNumberFormat="1" applyFill="1" applyBorder="1" applyAlignment="1">
      <alignment horizontal="center" vertical="center" wrapText="1"/>
    </xf>
    <xf numFmtId="8" fontId="0" fillId="2" borderId="3" xfId="0" applyNumberFormat="1" applyFill="1" applyBorder="1" applyAlignment="1">
      <alignment horizontal="center" vertical="center" wrapText="1"/>
    </xf>
    <xf numFmtId="0" fontId="1" fillId="2" borderId="4" xfId="0" applyFont="1" applyFill="1" applyBorder="1" applyAlignment="1">
      <alignment horizontal="center" vertical="center" textRotation="90"/>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8" fontId="0" fillId="2" borderId="1" xfId="0" applyNumberFormat="1" applyFill="1" applyBorder="1" applyAlignment="1">
      <alignment horizontal="center" vertical="center" wrapText="1"/>
    </xf>
    <xf numFmtId="8" fontId="0" fillId="2" borderId="5" xfId="0" applyNumberFormat="1" applyFill="1" applyBorder="1" applyAlignment="1">
      <alignment horizontal="center" vertical="center" wrapText="1"/>
    </xf>
    <xf numFmtId="0" fontId="1" fillId="2" borderId="7" xfId="0" applyFont="1" applyFill="1" applyBorder="1" applyAlignment="1">
      <alignment horizontal="center" vertical="center" textRotation="90"/>
    </xf>
    <xf numFmtId="0" fontId="0" fillId="2" borderId="8" xfId="0" applyFill="1" applyBorder="1" applyAlignment="1">
      <alignment horizontal="center" vertical="center" wrapText="1"/>
    </xf>
    <xf numFmtId="0" fontId="0" fillId="2" borderId="8" xfId="0" applyFill="1" applyBorder="1" applyAlignment="1">
      <alignment horizontal="left" vertical="center" wrapText="1"/>
    </xf>
    <xf numFmtId="8" fontId="0" fillId="2" borderId="8" xfId="0" applyNumberFormat="1" applyFill="1" applyBorder="1" applyAlignment="1">
      <alignment horizontal="center" vertical="center" wrapText="1"/>
    </xf>
    <xf numFmtId="8" fontId="0" fillId="2" borderId="9" xfId="0" applyNumberForma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6E41C-8B8E-4F9D-A069-7C314E9FFA84}">
  <dimension ref="A1:L87"/>
  <sheetViews>
    <sheetView tabSelected="1" workbookViewId="0">
      <selection activeCell="R70" sqref="R70"/>
    </sheetView>
  </sheetViews>
  <sheetFormatPr defaultRowHeight="15" x14ac:dyDescent="0.25"/>
  <cols>
    <col min="2" max="2" width="5.28515625" style="3" bestFit="1" customWidth="1"/>
    <col min="3" max="3" width="75.85546875" style="3" customWidth="1"/>
    <col min="4" max="4" width="10" style="3" customWidth="1"/>
    <col min="5" max="5" width="13.7109375" style="3" customWidth="1"/>
    <col min="6" max="9" width="11.7109375" style="3" bestFit="1" customWidth="1"/>
    <col min="10" max="10" width="9.140625" style="3"/>
    <col min="11" max="11" width="13.42578125" style="3" bestFit="1" customWidth="1"/>
    <col min="12" max="12" width="12.85546875" style="3" bestFit="1" customWidth="1"/>
  </cols>
  <sheetData>
    <row r="1" spans="1:12" ht="15.75" thickBot="1" x14ac:dyDescent="0.3">
      <c r="A1" s="22" t="s">
        <v>89</v>
      </c>
      <c r="B1" s="23"/>
      <c r="C1" s="24" t="s">
        <v>90</v>
      </c>
      <c r="D1" s="24" t="s">
        <v>91</v>
      </c>
      <c r="E1" s="24" t="s">
        <v>92</v>
      </c>
      <c r="F1" s="25" t="s">
        <v>95</v>
      </c>
      <c r="G1" s="25"/>
      <c r="H1" s="25"/>
      <c r="I1" s="25"/>
      <c r="J1" s="25"/>
      <c r="K1" s="24" t="s">
        <v>93</v>
      </c>
      <c r="L1" s="26" t="s">
        <v>94</v>
      </c>
    </row>
    <row r="2" spans="1:12" x14ac:dyDescent="0.25">
      <c r="A2" s="7" t="s">
        <v>96</v>
      </c>
      <c r="B2" s="8">
        <v>1</v>
      </c>
      <c r="C2" s="9" t="s">
        <v>0</v>
      </c>
      <c r="D2" s="8" t="s">
        <v>1</v>
      </c>
      <c r="E2" s="8">
        <v>48</v>
      </c>
      <c r="F2" s="10">
        <v>176.03</v>
      </c>
      <c r="G2" s="10">
        <v>170</v>
      </c>
      <c r="H2" s="10">
        <v>150</v>
      </c>
      <c r="I2" s="10">
        <v>180</v>
      </c>
      <c r="J2" s="8" t="s">
        <v>2</v>
      </c>
      <c r="K2" s="10">
        <f>ROUND(AVERAGE(F2:J2),2)</f>
        <v>169.01</v>
      </c>
      <c r="L2" s="11">
        <f>E2*K2</f>
        <v>8112.48</v>
      </c>
    </row>
    <row r="3" spans="1:12" ht="30" x14ac:dyDescent="0.25">
      <c r="A3" s="6"/>
      <c r="B3" s="1">
        <v>2</v>
      </c>
      <c r="C3" s="4" t="s">
        <v>3</v>
      </c>
      <c r="D3" s="1" t="s">
        <v>1</v>
      </c>
      <c r="E3" s="1">
        <v>12</v>
      </c>
      <c r="F3" s="2">
        <v>491.99</v>
      </c>
      <c r="G3" s="2">
        <v>490</v>
      </c>
      <c r="H3" s="2">
        <v>450</v>
      </c>
      <c r="I3" s="2">
        <v>475</v>
      </c>
      <c r="J3" s="1" t="s">
        <v>2</v>
      </c>
      <c r="K3" s="2">
        <f t="shared" ref="K3:K72" si="0">ROUND(AVERAGE(F3:J3),2)</f>
        <v>476.75</v>
      </c>
      <c r="L3" s="5">
        <f t="shared" ref="L3:L72" si="1">E3*K3</f>
        <v>5721</v>
      </c>
    </row>
    <row r="4" spans="1:12" ht="30" x14ac:dyDescent="0.25">
      <c r="A4" s="6"/>
      <c r="B4" s="1">
        <v>3</v>
      </c>
      <c r="C4" s="4" t="s">
        <v>4</v>
      </c>
      <c r="D4" s="1" t="s">
        <v>1</v>
      </c>
      <c r="E4" s="1">
        <v>28</v>
      </c>
      <c r="F4" s="2">
        <v>223.84</v>
      </c>
      <c r="G4" s="2">
        <v>220</v>
      </c>
      <c r="H4" s="2">
        <v>185</v>
      </c>
      <c r="I4" s="2">
        <v>230</v>
      </c>
      <c r="J4" s="1" t="s">
        <v>2</v>
      </c>
      <c r="K4" s="2">
        <f t="shared" si="0"/>
        <v>214.71</v>
      </c>
      <c r="L4" s="5">
        <f t="shared" si="1"/>
        <v>6011.88</v>
      </c>
    </row>
    <row r="5" spans="1:12" ht="30" x14ac:dyDescent="0.25">
      <c r="A5" s="6"/>
      <c r="B5" s="1">
        <v>4</v>
      </c>
      <c r="C5" s="4" t="s">
        <v>5</v>
      </c>
      <c r="D5" s="1" t="s">
        <v>1</v>
      </c>
      <c r="E5" s="1">
        <v>6</v>
      </c>
      <c r="F5" s="2">
        <v>142.19999999999999</v>
      </c>
      <c r="G5" s="2">
        <v>140</v>
      </c>
      <c r="H5" s="2">
        <v>110</v>
      </c>
      <c r="I5" s="2">
        <v>155</v>
      </c>
      <c r="J5" s="1" t="s">
        <v>2</v>
      </c>
      <c r="K5" s="2">
        <f t="shared" si="0"/>
        <v>136.80000000000001</v>
      </c>
      <c r="L5" s="5">
        <f t="shared" si="1"/>
        <v>820.80000000000007</v>
      </c>
    </row>
    <row r="6" spans="1:12" x14ac:dyDescent="0.25">
      <c r="A6" s="6"/>
      <c r="B6" s="1">
        <v>5</v>
      </c>
      <c r="C6" s="4" t="s">
        <v>6</v>
      </c>
      <c r="D6" s="1" t="s">
        <v>1</v>
      </c>
      <c r="E6" s="1">
        <v>4</v>
      </c>
      <c r="F6" s="2">
        <v>508.5</v>
      </c>
      <c r="G6" s="2">
        <v>500</v>
      </c>
      <c r="H6" s="2">
        <v>600</v>
      </c>
      <c r="I6" s="2">
        <v>480</v>
      </c>
      <c r="J6" s="1" t="s">
        <v>2</v>
      </c>
      <c r="K6" s="2">
        <f t="shared" si="0"/>
        <v>522.13</v>
      </c>
      <c r="L6" s="5">
        <f t="shared" si="1"/>
        <v>2088.52</v>
      </c>
    </row>
    <row r="7" spans="1:12" x14ac:dyDescent="0.25">
      <c r="A7" s="6"/>
      <c r="B7" s="1">
        <v>6</v>
      </c>
      <c r="C7" s="4" t="s">
        <v>7</v>
      </c>
      <c r="D7" s="1" t="s">
        <v>1</v>
      </c>
      <c r="E7" s="1">
        <v>6</v>
      </c>
      <c r="F7" s="2">
        <v>640.33000000000004</v>
      </c>
      <c r="G7" s="2">
        <v>630</v>
      </c>
      <c r="H7" s="2">
        <v>600</v>
      </c>
      <c r="I7" s="2">
        <v>660</v>
      </c>
      <c r="J7" s="1" t="s">
        <v>2</v>
      </c>
      <c r="K7" s="2">
        <f t="shared" si="0"/>
        <v>632.58000000000004</v>
      </c>
      <c r="L7" s="5">
        <f t="shared" si="1"/>
        <v>3795.4800000000005</v>
      </c>
    </row>
    <row r="8" spans="1:12" ht="60" x14ac:dyDescent="0.25">
      <c r="A8" s="6"/>
      <c r="B8" s="1">
        <v>7</v>
      </c>
      <c r="C8" s="4" t="s">
        <v>8</v>
      </c>
      <c r="D8" s="1" t="s">
        <v>1</v>
      </c>
      <c r="E8" s="1">
        <v>6</v>
      </c>
      <c r="F8" s="2">
        <v>262.99</v>
      </c>
      <c r="G8" s="2">
        <v>265</v>
      </c>
      <c r="H8" s="2">
        <v>310</v>
      </c>
      <c r="I8" s="2">
        <v>270</v>
      </c>
      <c r="J8" s="1" t="s">
        <v>2</v>
      </c>
      <c r="K8" s="2">
        <f t="shared" si="0"/>
        <v>277</v>
      </c>
      <c r="L8" s="5">
        <f t="shared" si="1"/>
        <v>1662</v>
      </c>
    </row>
    <row r="9" spans="1:12" x14ac:dyDescent="0.25">
      <c r="A9" s="6"/>
      <c r="B9" s="1">
        <v>8</v>
      </c>
      <c r="C9" s="4" t="s">
        <v>9</v>
      </c>
      <c r="D9" s="1" t="s">
        <v>1</v>
      </c>
      <c r="E9" s="1">
        <v>12</v>
      </c>
      <c r="F9" s="2">
        <v>58.43</v>
      </c>
      <c r="G9" s="2">
        <v>59.9</v>
      </c>
      <c r="H9" s="2">
        <v>65.900000000000006</v>
      </c>
      <c r="I9" s="2">
        <v>62.5</v>
      </c>
      <c r="J9" s="1" t="s">
        <v>2</v>
      </c>
      <c r="K9" s="2">
        <f t="shared" si="0"/>
        <v>61.68</v>
      </c>
      <c r="L9" s="5">
        <f t="shared" si="1"/>
        <v>740.16</v>
      </c>
    </row>
    <row r="10" spans="1:12" x14ac:dyDescent="0.25">
      <c r="A10" s="6"/>
      <c r="B10" s="1">
        <v>9</v>
      </c>
      <c r="C10" s="4" t="s">
        <v>10</v>
      </c>
      <c r="D10" s="1" t="s">
        <v>1</v>
      </c>
      <c r="E10" s="1">
        <v>12</v>
      </c>
      <c r="F10" s="2">
        <v>57.1</v>
      </c>
      <c r="G10" s="2">
        <v>59.9</v>
      </c>
      <c r="H10" s="2">
        <v>65.900000000000006</v>
      </c>
      <c r="I10" s="2">
        <v>62.5</v>
      </c>
      <c r="J10" s="1" t="s">
        <v>2</v>
      </c>
      <c r="K10" s="2">
        <f t="shared" si="0"/>
        <v>61.35</v>
      </c>
      <c r="L10" s="5">
        <f t="shared" si="1"/>
        <v>736.2</v>
      </c>
    </row>
    <row r="11" spans="1:12" x14ac:dyDescent="0.25">
      <c r="A11" s="6"/>
      <c r="B11" s="1">
        <v>10</v>
      </c>
      <c r="C11" s="4" t="s">
        <v>11</v>
      </c>
      <c r="D11" s="1" t="s">
        <v>1</v>
      </c>
      <c r="E11" s="1">
        <v>12</v>
      </c>
      <c r="F11" s="2">
        <v>52.7</v>
      </c>
      <c r="G11" s="2">
        <v>59.9</v>
      </c>
      <c r="H11" s="2">
        <v>65.900000000000006</v>
      </c>
      <c r="I11" s="2">
        <v>62.5</v>
      </c>
      <c r="J11" s="1" t="s">
        <v>2</v>
      </c>
      <c r="K11" s="2">
        <f t="shared" si="0"/>
        <v>60.25</v>
      </c>
      <c r="L11" s="5">
        <f t="shared" si="1"/>
        <v>723</v>
      </c>
    </row>
    <row r="12" spans="1:12" ht="30" x14ac:dyDescent="0.25">
      <c r="A12" s="6"/>
      <c r="B12" s="1">
        <v>11</v>
      </c>
      <c r="C12" s="4" t="s">
        <v>12</v>
      </c>
      <c r="D12" s="1" t="s">
        <v>1</v>
      </c>
      <c r="E12" s="1">
        <v>12</v>
      </c>
      <c r="F12" s="2">
        <v>51.08</v>
      </c>
      <c r="G12" s="2">
        <v>61</v>
      </c>
      <c r="H12" s="2">
        <v>70</v>
      </c>
      <c r="I12" s="2">
        <v>68</v>
      </c>
      <c r="J12" s="1" t="s">
        <v>2</v>
      </c>
      <c r="K12" s="2">
        <f t="shared" si="0"/>
        <v>62.52</v>
      </c>
      <c r="L12" s="5">
        <f t="shared" si="1"/>
        <v>750.24</v>
      </c>
    </row>
    <row r="13" spans="1:12" ht="45" x14ac:dyDescent="0.25">
      <c r="A13" s="6"/>
      <c r="B13" s="1">
        <v>12</v>
      </c>
      <c r="C13" s="4" t="s">
        <v>13</v>
      </c>
      <c r="D13" s="1" t="s">
        <v>1</v>
      </c>
      <c r="E13" s="1">
        <v>30</v>
      </c>
      <c r="F13" s="2">
        <v>162.41</v>
      </c>
      <c r="G13" s="2">
        <v>165</v>
      </c>
      <c r="H13" s="2">
        <v>150</v>
      </c>
      <c r="I13" s="2">
        <v>172</v>
      </c>
      <c r="J13" s="1" t="s">
        <v>2</v>
      </c>
      <c r="K13" s="2">
        <f t="shared" si="0"/>
        <v>162.35</v>
      </c>
      <c r="L13" s="5">
        <f t="shared" si="1"/>
        <v>4870.5</v>
      </c>
    </row>
    <row r="14" spans="1:12" ht="210" x14ac:dyDescent="0.25">
      <c r="A14" s="6"/>
      <c r="B14" s="1">
        <v>13</v>
      </c>
      <c r="C14" s="4" t="s">
        <v>105</v>
      </c>
      <c r="D14" s="1" t="s">
        <v>14</v>
      </c>
      <c r="E14" s="1">
        <v>365</v>
      </c>
      <c r="F14" s="2">
        <v>139.30000000000001</v>
      </c>
      <c r="G14" s="2">
        <v>120</v>
      </c>
      <c r="H14" s="2">
        <v>116</v>
      </c>
      <c r="I14" s="2">
        <v>116.5</v>
      </c>
      <c r="J14" s="2">
        <v>125</v>
      </c>
      <c r="K14" s="2">
        <f>ROUND(AVERAGE(F14:J14),2)</f>
        <v>123.36</v>
      </c>
      <c r="L14" s="5">
        <f t="shared" si="1"/>
        <v>45026.400000000001</v>
      </c>
    </row>
    <row r="15" spans="1:12" ht="15.75" thickBot="1" x14ac:dyDescent="0.3">
      <c r="A15" s="12"/>
      <c r="B15" s="13">
        <v>14</v>
      </c>
      <c r="C15" s="14" t="s">
        <v>15</v>
      </c>
      <c r="D15" s="13" t="s">
        <v>1</v>
      </c>
      <c r="E15" s="13">
        <v>4</v>
      </c>
      <c r="F15" s="15">
        <v>142.04</v>
      </c>
      <c r="G15" s="15">
        <v>130</v>
      </c>
      <c r="H15" s="15">
        <v>110</v>
      </c>
      <c r="I15" s="15">
        <v>135</v>
      </c>
      <c r="J15" s="13" t="s">
        <v>2</v>
      </c>
      <c r="K15" s="15">
        <f t="shared" si="0"/>
        <v>129.26</v>
      </c>
      <c r="L15" s="16">
        <f t="shared" si="1"/>
        <v>517.04</v>
      </c>
    </row>
    <row r="16" spans="1:12" x14ac:dyDescent="0.25">
      <c r="A16" s="27" t="s">
        <v>97</v>
      </c>
      <c r="B16" s="28">
        <v>15</v>
      </c>
      <c r="C16" s="29" t="s">
        <v>16</v>
      </c>
      <c r="D16" s="28" t="s">
        <v>1</v>
      </c>
      <c r="E16" s="28">
        <v>6</v>
      </c>
      <c r="F16" s="30">
        <v>297.72000000000003</v>
      </c>
      <c r="G16" s="30">
        <v>320</v>
      </c>
      <c r="H16" s="30">
        <v>450</v>
      </c>
      <c r="I16" s="30">
        <v>335</v>
      </c>
      <c r="J16" s="28" t="s">
        <v>2</v>
      </c>
      <c r="K16" s="30">
        <f t="shared" si="0"/>
        <v>350.68</v>
      </c>
      <c r="L16" s="31">
        <f t="shared" si="1"/>
        <v>2104.08</v>
      </c>
    </row>
    <row r="17" spans="1:12" x14ac:dyDescent="0.25">
      <c r="A17" s="32"/>
      <c r="B17" s="33">
        <v>16</v>
      </c>
      <c r="C17" s="34" t="s">
        <v>17</v>
      </c>
      <c r="D17" s="33" t="s">
        <v>1</v>
      </c>
      <c r="E17" s="33">
        <v>2</v>
      </c>
      <c r="F17" s="35">
        <v>1404.9</v>
      </c>
      <c r="G17" s="35">
        <v>1450</v>
      </c>
      <c r="H17" s="35">
        <v>1600</v>
      </c>
      <c r="I17" s="35">
        <v>1455</v>
      </c>
      <c r="J17" s="33" t="s">
        <v>2</v>
      </c>
      <c r="K17" s="35">
        <f t="shared" si="0"/>
        <v>1477.48</v>
      </c>
      <c r="L17" s="36">
        <f t="shared" si="1"/>
        <v>2954.96</v>
      </c>
    </row>
    <row r="18" spans="1:12" x14ac:dyDescent="0.25">
      <c r="A18" s="32"/>
      <c r="B18" s="33">
        <v>17</v>
      </c>
      <c r="C18" s="34" t="s">
        <v>18</v>
      </c>
      <c r="D18" s="33" t="s">
        <v>1</v>
      </c>
      <c r="E18" s="33">
        <v>8</v>
      </c>
      <c r="F18" s="35">
        <v>170.96</v>
      </c>
      <c r="G18" s="35">
        <v>165</v>
      </c>
      <c r="H18" s="35">
        <v>145</v>
      </c>
      <c r="I18" s="35">
        <v>175</v>
      </c>
      <c r="J18" s="33" t="s">
        <v>2</v>
      </c>
      <c r="K18" s="35">
        <f t="shared" si="0"/>
        <v>163.99</v>
      </c>
      <c r="L18" s="36">
        <f t="shared" si="1"/>
        <v>1311.92</v>
      </c>
    </row>
    <row r="19" spans="1:12" x14ac:dyDescent="0.25">
      <c r="A19" s="32"/>
      <c r="B19" s="33">
        <v>18</v>
      </c>
      <c r="C19" s="34" t="s">
        <v>19</v>
      </c>
      <c r="D19" s="33" t="s">
        <v>1</v>
      </c>
      <c r="E19" s="33">
        <v>4</v>
      </c>
      <c r="F19" s="35">
        <v>157.91999999999999</v>
      </c>
      <c r="G19" s="35">
        <v>169</v>
      </c>
      <c r="H19" s="35">
        <v>160</v>
      </c>
      <c r="I19" s="35">
        <v>173</v>
      </c>
      <c r="J19" s="33" t="s">
        <v>2</v>
      </c>
      <c r="K19" s="35">
        <f t="shared" si="0"/>
        <v>164.98</v>
      </c>
      <c r="L19" s="36">
        <f t="shared" si="1"/>
        <v>659.92</v>
      </c>
    </row>
    <row r="20" spans="1:12" x14ac:dyDescent="0.25">
      <c r="A20" s="32"/>
      <c r="B20" s="33">
        <v>19</v>
      </c>
      <c r="C20" s="34" t="s">
        <v>20</v>
      </c>
      <c r="D20" s="33" t="s">
        <v>1</v>
      </c>
      <c r="E20" s="33">
        <v>4</v>
      </c>
      <c r="F20" s="35">
        <v>1221.25</v>
      </c>
      <c r="G20" s="35">
        <v>1100</v>
      </c>
      <c r="H20" s="35">
        <v>3900</v>
      </c>
      <c r="I20" s="35">
        <v>1220</v>
      </c>
      <c r="J20" s="33" t="s">
        <v>2</v>
      </c>
      <c r="K20" s="35">
        <f t="shared" si="0"/>
        <v>1860.31</v>
      </c>
      <c r="L20" s="36">
        <f t="shared" si="1"/>
        <v>7441.24</v>
      </c>
    </row>
    <row r="21" spans="1:12" x14ac:dyDescent="0.25">
      <c r="A21" s="32"/>
      <c r="B21" s="33">
        <v>20</v>
      </c>
      <c r="C21" s="34" t="s">
        <v>21</v>
      </c>
      <c r="D21" s="33" t="s">
        <v>1</v>
      </c>
      <c r="E21" s="33">
        <v>4</v>
      </c>
      <c r="F21" s="35">
        <v>806.93</v>
      </c>
      <c r="G21" s="35">
        <v>800</v>
      </c>
      <c r="H21" s="35">
        <v>350</v>
      </c>
      <c r="I21" s="35">
        <v>850</v>
      </c>
      <c r="J21" s="33" t="s">
        <v>2</v>
      </c>
      <c r="K21" s="35">
        <f t="shared" si="0"/>
        <v>701.73</v>
      </c>
      <c r="L21" s="36">
        <f t="shared" si="1"/>
        <v>2806.92</v>
      </c>
    </row>
    <row r="22" spans="1:12" x14ac:dyDescent="0.25">
      <c r="A22" s="32"/>
      <c r="B22" s="33">
        <v>21</v>
      </c>
      <c r="C22" s="34" t="s">
        <v>22</v>
      </c>
      <c r="D22" s="33" t="s">
        <v>1</v>
      </c>
      <c r="E22" s="33">
        <v>4</v>
      </c>
      <c r="F22" s="35">
        <v>2215.23</v>
      </c>
      <c r="G22" s="35">
        <v>2200</v>
      </c>
      <c r="H22" s="35">
        <v>1800</v>
      </c>
      <c r="I22" s="35">
        <v>2250</v>
      </c>
      <c r="J22" s="33" t="s">
        <v>2</v>
      </c>
      <c r="K22" s="35">
        <f t="shared" si="0"/>
        <v>2116.31</v>
      </c>
      <c r="L22" s="36">
        <f t="shared" si="1"/>
        <v>8465.24</v>
      </c>
    </row>
    <row r="23" spans="1:12" x14ac:dyDescent="0.25">
      <c r="A23" s="32"/>
      <c r="B23" s="33">
        <v>22</v>
      </c>
      <c r="C23" s="34" t="s">
        <v>23</v>
      </c>
      <c r="D23" s="33" t="s">
        <v>1</v>
      </c>
      <c r="E23" s="33">
        <v>1</v>
      </c>
      <c r="F23" s="35">
        <v>40626.79</v>
      </c>
      <c r="G23" s="35">
        <v>41100</v>
      </c>
      <c r="H23" s="35">
        <v>35850</v>
      </c>
      <c r="I23" s="35">
        <v>41250</v>
      </c>
      <c r="J23" s="33" t="s">
        <v>2</v>
      </c>
      <c r="K23" s="35">
        <f t="shared" si="0"/>
        <v>39706.699999999997</v>
      </c>
      <c r="L23" s="36">
        <f t="shared" si="1"/>
        <v>39706.699999999997</v>
      </c>
    </row>
    <row r="24" spans="1:12" x14ac:dyDescent="0.25">
      <c r="A24" s="32"/>
      <c r="B24" s="33">
        <v>23</v>
      </c>
      <c r="C24" s="34" t="s">
        <v>24</v>
      </c>
      <c r="D24" s="33" t="s">
        <v>1</v>
      </c>
      <c r="E24" s="33">
        <v>4</v>
      </c>
      <c r="F24" s="35">
        <v>195.57</v>
      </c>
      <c r="G24" s="35">
        <v>195</v>
      </c>
      <c r="H24" s="35">
        <v>550</v>
      </c>
      <c r="I24" s="35">
        <v>205</v>
      </c>
      <c r="J24" s="33" t="s">
        <v>2</v>
      </c>
      <c r="K24" s="35">
        <f t="shared" si="0"/>
        <v>286.39</v>
      </c>
      <c r="L24" s="36">
        <f t="shared" si="1"/>
        <v>1145.56</v>
      </c>
    </row>
    <row r="25" spans="1:12" x14ac:dyDescent="0.25">
      <c r="A25" s="32"/>
      <c r="B25" s="33">
        <v>24</v>
      </c>
      <c r="C25" s="34" t="s">
        <v>25</v>
      </c>
      <c r="D25" s="33" t="s">
        <v>1</v>
      </c>
      <c r="E25" s="33">
        <v>4</v>
      </c>
      <c r="F25" s="35">
        <v>356.65</v>
      </c>
      <c r="G25" s="35">
        <v>395</v>
      </c>
      <c r="H25" s="35">
        <v>250</v>
      </c>
      <c r="I25" s="35">
        <v>415</v>
      </c>
      <c r="J25" s="33" t="s">
        <v>2</v>
      </c>
      <c r="K25" s="35">
        <f t="shared" si="0"/>
        <v>354.16</v>
      </c>
      <c r="L25" s="36">
        <f t="shared" si="1"/>
        <v>1416.64</v>
      </c>
    </row>
    <row r="26" spans="1:12" x14ac:dyDescent="0.25">
      <c r="A26" s="32"/>
      <c r="B26" s="33">
        <v>25</v>
      </c>
      <c r="C26" s="34" t="s">
        <v>26</v>
      </c>
      <c r="D26" s="33" t="s">
        <v>1</v>
      </c>
      <c r="E26" s="33">
        <v>10</v>
      </c>
      <c r="F26" s="35">
        <v>231.57</v>
      </c>
      <c r="G26" s="35">
        <v>220</v>
      </c>
      <c r="H26" s="35">
        <v>450</v>
      </c>
      <c r="I26" s="35">
        <v>230</v>
      </c>
      <c r="J26" s="33" t="s">
        <v>2</v>
      </c>
      <c r="K26" s="35">
        <f t="shared" si="0"/>
        <v>282.89</v>
      </c>
      <c r="L26" s="36">
        <f t="shared" si="1"/>
        <v>2828.8999999999996</v>
      </c>
    </row>
    <row r="27" spans="1:12" ht="30" x14ac:dyDescent="0.25">
      <c r="A27" s="32"/>
      <c r="B27" s="33">
        <v>26</v>
      </c>
      <c r="C27" s="34" t="s">
        <v>27</v>
      </c>
      <c r="D27" s="33" t="s">
        <v>1</v>
      </c>
      <c r="E27" s="33">
        <v>30</v>
      </c>
      <c r="F27" s="35">
        <v>35.99</v>
      </c>
      <c r="G27" s="35">
        <v>35</v>
      </c>
      <c r="H27" s="35">
        <v>110</v>
      </c>
      <c r="I27" s="35">
        <v>42</v>
      </c>
      <c r="J27" s="33" t="s">
        <v>2</v>
      </c>
      <c r="K27" s="35">
        <f t="shared" si="0"/>
        <v>55.75</v>
      </c>
      <c r="L27" s="36">
        <f t="shared" si="1"/>
        <v>1672.5</v>
      </c>
    </row>
    <row r="28" spans="1:12" x14ac:dyDescent="0.25">
      <c r="A28" s="32"/>
      <c r="B28" s="33">
        <v>27</v>
      </c>
      <c r="C28" s="34" t="s">
        <v>28</v>
      </c>
      <c r="D28" s="33" t="s">
        <v>1</v>
      </c>
      <c r="E28" s="33">
        <v>4</v>
      </c>
      <c r="F28" s="35">
        <v>3666.87</v>
      </c>
      <c r="G28" s="35">
        <v>3500</v>
      </c>
      <c r="H28" s="35">
        <v>2500</v>
      </c>
      <c r="I28" s="35">
        <v>3580</v>
      </c>
      <c r="J28" s="33" t="s">
        <v>2</v>
      </c>
      <c r="K28" s="35">
        <f t="shared" si="0"/>
        <v>3311.72</v>
      </c>
      <c r="L28" s="36">
        <f t="shared" si="1"/>
        <v>13246.88</v>
      </c>
    </row>
    <row r="29" spans="1:12" x14ac:dyDescent="0.25">
      <c r="A29" s="32"/>
      <c r="B29" s="33">
        <v>28</v>
      </c>
      <c r="C29" s="34" t="s">
        <v>29</v>
      </c>
      <c r="D29" s="33" t="s">
        <v>1</v>
      </c>
      <c r="E29" s="33">
        <v>4</v>
      </c>
      <c r="F29" s="35">
        <v>400.52</v>
      </c>
      <c r="G29" s="35">
        <v>390</v>
      </c>
      <c r="H29" s="35">
        <v>4500</v>
      </c>
      <c r="I29" s="35">
        <v>410</v>
      </c>
      <c r="J29" s="33" t="s">
        <v>2</v>
      </c>
      <c r="K29" s="35">
        <f t="shared" si="0"/>
        <v>1425.13</v>
      </c>
      <c r="L29" s="36">
        <f t="shared" si="1"/>
        <v>5700.52</v>
      </c>
    </row>
    <row r="30" spans="1:12" x14ac:dyDescent="0.25">
      <c r="A30" s="32"/>
      <c r="B30" s="33">
        <v>29</v>
      </c>
      <c r="C30" s="34" t="s">
        <v>30</v>
      </c>
      <c r="D30" s="33" t="s">
        <v>1</v>
      </c>
      <c r="E30" s="33">
        <v>4</v>
      </c>
      <c r="F30" s="35">
        <v>1425.5</v>
      </c>
      <c r="G30" s="35">
        <v>1200</v>
      </c>
      <c r="H30" s="35">
        <v>1500</v>
      </c>
      <c r="I30" s="35">
        <v>1215</v>
      </c>
      <c r="J30" s="33" t="s">
        <v>2</v>
      </c>
      <c r="K30" s="35">
        <f t="shared" si="0"/>
        <v>1335.13</v>
      </c>
      <c r="L30" s="36">
        <f t="shared" si="1"/>
        <v>5340.52</v>
      </c>
    </row>
    <row r="31" spans="1:12" x14ac:dyDescent="0.25">
      <c r="A31" s="32"/>
      <c r="B31" s="33">
        <v>30</v>
      </c>
      <c r="C31" s="34" t="s">
        <v>31</v>
      </c>
      <c r="D31" s="33" t="s">
        <v>1</v>
      </c>
      <c r="E31" s="33">
        <v>1</v>
      </c>
      <c r="F31" s="35">
        <v>140.41999999999999</v>
      </c>
      <c r="G31" s="35">
        <v>150</v>
      </c>
      <c r="H31" s="35">
        <v>120</v>
      </c>
      <c r="I31" s="35">
        <v>155</v>
      </c>
      <c r="J31" s="33" t="s">
        <v>2</v>
      </c>
      <c r="K31" s="35">
        <f t="shared" si="0"/>
        <v>141.36000000000001</v>
      </c>
      <c r="L31" s="36">
        <f t="shared" si="1"/>
        <v>141.36000000000001</v>
      </c>
    </row>
    <row r="32" spans="1:12" x14ac:dyDescent="0.25">
      <c r="A32" s="32"/>
      <c r="B32" s="33">
        <v>31</v>
      </c>
      <c r="C32" s="34" t="s">
        <v>32</v>
      </c>
      <c r="D32" s="33" t="s">
        <v>1</v>
      </c>
      <c r="E32" s="33">
        <v>4</v>
      </c>
      <c r="F32" s="35">
        <v>631.21</v>
      </c>
      <c r="G32" s="35">
        <v>790</v>
      </c>
      <c r="H32" s="35">
        <v>300</v>
      </c>
      <c r="I32" s="35">
        <v>795</v>
      </c>
      <c r="J32" s="33" t="s">
        <v>2</v>
      </c>
      <c r="K32" s="35">
        <f t="shared" si="0"/>
        <v>629.04999999999995</v>
      </c>
      <c r="L32" s="36">
        <f t="shared" si="1"/>
        <v>2516.1999999999998</v>
      </c>
    </row>
    <row r="33" spans="1:12" x14ac:dyDescent="0.25">
      <c r="A33" s="32"/>
      <c r="B33" s="33">
        <v>32</v>
      </c>
      <c r="C33" s="34" t="s">
        <v>33</v>
      </c>
      <c r="D33" s="33" t="s">
        <v>1</v>
      </c>
      <c r="E33" s="33">
        <v>12</v>
      </c>
      <c r="F33" s="35">
        <v>343.55</v>
      </c>
      <c r="G33" s="35">
        <v>395</v>
      </c>
      <c r="H33" s="35">
        <v>180</v>
      </c>
      <c r="I33" s="35">
        <v>312</v>
      </c>
      <c r="J33" s="33" t="s">
        <v>2</v>
      </c>
      <c r="K33" s="35">
        <f t="shared" si="0"/>
        <v>307.64</v>
      </c>
      <c r="L33" s="36">
        <f t="shared" si="1"/>
        <v>3691.68</v>
      </c>
    </row>
    <row r="34" spans="1:12" x14ac:dyDescent="0.25">
      <c r="A34" s="32"/>
      <c r="B34" s="33">
        <v>33</v>
      </c>
      <c r="C34" s="34" t="s">
        <v>34</v>
      </c>
      <c r="D34" s="33" t="s">
        <v>1</v>
      </c>
      <c r="E34" s="33">
        <v>6</v>
      </c>
      <c r="F34" s="35">
        <v>2277.38</v>
      </c>
      <c r="G34" s="35">
        <v>1900</v>
      </c>
      <c r="H34" s="35">
        <v>1600</v>
      </c>
      <c r="I34" s="35">
        <v>1955</v>
      </c>
      <c r="J34" s="33" t="s">
        <v>2</v>
      </c>
      <c r="K34" s="35">
        <f t="shared" si="0"/>
        <v>1933.1</v>
      </c>
      <c r="L34" s="36">
        <f t="shared" si="1"/>
        <v>11598.599999999999</v>
      </c>
    </row>
    <row r="35" spans="1:12" ht="15.75" thickBot="1" x14ac:dyDescent="0.3">
      <c r="A35" s="37"/>
      <c r="B35" s="38">
        <v>34</v>
      </c>
      <c r="C35" s="39" t="s">
        <v>35</v>
      </c>
      <c r="D35" s="38" t="s">
        <v>1</v>
      </c>
      <c r="E35" s="38">
        <v>4</v>
      </c>
      <c r="F35" s="40">
        <v>266.29000000000002</v>
      </c>
      <c r="G35" s="40">
        <v>250</v>
      </c>
      <c r="H35" s="40">
        <v>650</v>
      </c>
      <c r="I35" s="40">
        <v>255</v>
      </c>
      <c r="J35" s="38" t="s">
        <v>2</v>
      </c>
      <c r="K35" s="40">
        <f t="shared" si="0"/>
        <v>355.32</v>
      </c>
      <c r="L35" s="41">
        <f t="shared" si="1"/>
        <v>1421.28</v>
      </c>
    </row>
    <row r="36" spans="1:12" ht="30" x14ac:dyDescent="0.25">
      <c r="A36" s="7" t="s">
        <v>98</v>
      </c>
      <c r="B36" s="8">
        <v>35</v>
      </c>
      <c r="C36" s="9" t="s">
        <v>36</v>
      </c>
      <c r="D36" s="8" t="s">
        <v>1</v>
      </c>
      <c r="E36" s="8">
        <v>2</v>
      </c>
      <c r="F36" s="10">
        <v>54.78</v>
      </c>
      <c r="G36" s="10">
        <v>59.9</v>
      </c>
      <c r="H36" s="10">
        <v>90</v>
      </c>
      <c r="I36" s="10">
        <v>63.5</v>
      </c>
      <c r="J36" s="8" t="s">
        <v>2</v>
      </c>
      <c r="K36" s="10">
        <f t="shared" si="0"/>
        <v>67.05</v>
      </c>
      <c r="L36" s="11">
        <f t="shared" si="1"/>
        <v>134.1</v>
      </c>
    </row>
    <row r="37" spans="1:12" ht="45" x14ac:dyDescent="0.25">
      <c r="A37" s="6"/>
      <c r="B37" s="1">
        <v>36</v>
      </c>
      <c r="C37" s="4" t="s">
        <v>37</v>
      </c>
      <c r="D37" s="1" t="s">
        <v>1</v>
      </c>
      <c r="E37" s="1">
        <v>2</v>
      </c>
      <c r="F37" s="2">
        <v>57.83</v>
      </c>
      <c r="G37" s="2">
        <v>59.9</v>
      </c>
      <c r="H37" s="2">
        <v>90</v>
      </c>
      <c r="I37" s="2">
        <v>63.5</v>
      </c>
      <c r="J37" s="1" t="s">
        <v>2</v>
      </c>
      <c r="K37" s="2">
        <f t="shared" si="0"/>
        <v>67.81</v>
      </c>
      <c r="L37" s="5">
        <f t="shared" si="1"/>
        <v>135.62</v>
      </c>
    </row>
    <row r="38" spans="1:12" ht="45" x14ac:dyDescent="0.25">
      <c r="A38" s="6"/>
      <c r="B38" s="1">
        <v>37</v>
      </c>
      <c r="C38" s="4" t="s">
        <v>38</v>
      </c>
      <c r="D38" s="1" t="s">
        <v>1</v>
      </c>
      <c r="E38" s="1">
        <v>2</v>
      </c>
      <c r="F38" s="2">
        <v>61.36</v>
      </c>
      <c r="G38" s="2">
        <v>59.9</v>
      </c>
      <c r="H38" s="2">
        <v>90</v>
      </c>
      <c r="I38" s="2">
        <v>63.5</v>
      </c>
      <c r="J38" s="1" t="s">
        <v>2</v>
      </c>
      <c r="K38" s="2">
        <f t="shared" si="0"/>
        <v>68.69</v>
      </c>
      <c r="L38" s="5">
        <f t="shared" si="1"/>
        <v>137.38</v>
      </c>
    </row>
    <row r="39" spans="1:12" ht="45" x14ac:dyDescent="0.25">
      <c r="A39" s="6"/>
      <c r="B39" s="1">
        <v>38</v>
      </c>
      <c r="C39" s="4" t="s">
        <v>39</v>
      </c>
      <c r="D39" s="1" t="s">
        <v>1</v>
      </c>
      <c r="E39" s="1">
        <v>2</v>
      </c>
      <c r="F39" s="2">
        <v>60.27</v>
      </c>
      <c r="G39" s="2">
        <v>59.9</v>
      </c>
      <c r="H39" s="2">
        <v>90</v>
      </c>
      <c r="I39" s="2">
        <v>63.5</v>
      </c>
      <c r="J39" s="1" t="s">
        <v>2</v>
      </c>
      <c r="K39" s="2">
        <f t="shared" si="0"/>
        <v>68.42</v>
      </c>
      <c r="L39" s="5">
        <f t="shared" si="1"/>
        <v>136.84</v>
      </c>
    </row>
    <row r="40" spans="1:12" x14ac:dyDescent="0.25">
      <c r="A40" s="6"/>
      <c r="B40" s="1">
        <v>39</v>
      </c>
      <c r="C40" s="4" t="s">
        <v>40</v>
      </c>
      <c r="D40" s="1" t="s">
        <v>1</v>
      </c>
      <c r="E40" s="1">
        <v>24</v>
      </c>
      <c r="F40" s="2">
        <v>107.37</v>
      </c>
      <c r="G40" s="2">
        <v>105</v>
      </c>
      <c r="H40" s="2">
        <v>210</v>
      </c>
      <c r="I40" s="2">
        <v>115</v>
      </c>
      <c r="J40" s="1" t="s">
        <v>2</v>
      </c>
      <c r="K40" s="2">
        <f t="shared" si="0"/>
        <v>134.34</v>
      </c>
      <c r="L40" s="5">
        <f t="shared" si="1"/>
        <v>3224.16</v>
      </c>
    </row>
    <row r="41" spans="1:12" x14ac:dyDescent="0.25">
      <c r="A41" s="6"/>
      <c r="B41" s="1">
        <v>40</v>
      </c>
      <c r="C41" s="4" t="s">
        <v>41</v>
      </c>
      <c r="D41" s="1" t="s">
        <v>1</v>
      </c>
      <c r="E41" s="1">
        <v>10</v>
      </c>
      <c r="F41" s="2">
        <v>134.28</v>
      </c>
      <c r="G41" s="2">
        <v>122.9</v>
      </c>
      <c r="H41" s="2">
        <v>120</v>
      </c>
      <c r="I41" s="2">
        <v>122</v>
      </c>
      <c r="J41" s="1" t="s">
        <v>2</v>
      </c>
      <c r="K41" s="2">
        <f t="shared" si="0"/>
        <v>124.8</v>
      </c>
      <c r="L41" s="5">
        <f t="shared" si="1"/>
        <v>1248</v>
      </c>
    </row>
    <row r="42" spans="1:12" x14ac:dyDescent="0.25">
      <c r="A42" s="6"/>
      <c r="B42" s="1">
        <v>41</v>
      </c>
      <c r="C42" s="4" t="s">
        <v>42</v>
      </c>
      <c r="D42" s="1" t="s">
        <v>1</v>
      </c>
      <c r="E42" s="1">
        <v>24</v>
      </c>
      <c r="F42" s="2">
        <v>140.57</v>
      </c>
      <c r="G42" s="2">
        <v>139.4</v>
      </c>
      <c r="H42" s="2">
        <v>90</v>
      </c>
      <c r="I42" s="2">
        <v>142.5</v>
      </c>
      <c r="J42" s="1" t="s">
        <v>2</v>
      </c>
      <c r="K42" s="2">
        <f t="shared" si="0"/>
        <v>128.12</v>
      </c>
      <c r="L42" s="5">
        <f t="shared" si="1"/>
        <v>3074.88</v>
      </c>
    </row>
    <row r="43" spans="1:12" x14ac:dyDescent="0.25">
      <c r="A43" s="6"/>
      <c r="B43" s="1">
        <v>42</v>
      </c>
      <c r="C43" s="4" t="s">
        <v>43</v>
      </c>
      <c r="D43" s="1" t="s">
        <v>1</v>
      </c>
      <c r="E43" s="1">
        <v>6</v>
      </c>
      <c r="F43" s="2">
        <v>27.48</v>
      </c>
      <c r="G43" s="2">
        <v>28.5</v>
      </c>
      <c r="H43" s="2">
        <v>24.9</v>
      </c>
      <c r="I43" s="2">
        <v>32</v>
      </c>
      <c r="J43" s="1" t="s">
        <v>2</v>
      </c>
      <c r="K43" s="2">
        <f t="shared" si="0"/>
        <v>28.22</v>
      </c>
      <c r="L43" s="5">
        <f t="shared" si="1"/>
        <v>169.32</v>
      </c>
    </row>
    <row r="44" spans="1:12" x14ac:dyDescent="0.25">
      <c r="A44" s="6"/>
      <c r="B44" s="1">
        <v>43</v>
      </c>
      <c r="C44" s="4" t="s">
        <v>44</v>
      </c>
      <c r="D44" s="1" t="s">
        <v>1</v>
      </c>
      <c r="E44" s="1">
        <v>12</v>
      </c>
      <c r="F44" s="1" t="s">
        <v>45</v>
      </c>
      <c r="G44" s="2">
        <v>104.9</v>
      </c>
      <c r="H44" s="2">
        <v>99</v>
      </c>
      <c r="I44" s="2">
        <v>115</v>
      </c>
      <c r="J44" s="1" t="s">
        <v>2</v>
      </c>
      <c r="K44" s="2">
        <f t="shared" si="0"/>
        <v>106.3</v>
      </c>
      <c r="L44" s="5">
        <f t="shared" si="1"/>
        <v>1275.5999999999999</v>
      </c>
    </row>
    <row r="45" spans="1:12" ht="30" x14ac:dyDescent="0.25">
      <c r="A45" s="6"/>
      <c r="B45" s="1">
        <v>44</v>
      </c>
      <c r="C45" s="4" t="s">
        <v>46</v>
      </c>
      <c r="D45" s="1" t="s">
        <v>47</v>
      </c>
      <c r="E45" s="1">
        <v>6</v>
      </c>
      <c r="F45" s="2">
        <v>291.92</v>
      </c>
      <c r="G45" s="2">
        <v>290</v>
      </c>
      <c r="H45" s="2">
        <v>260</v>
      </c>
      <c r="I45" s="2">
        <v>295</v>
      </c>
      <c r="J45" s="1" t="s">
        <v>2</v>
      </c>
      <c r="K45" s="2">
        <f t="shared" si="0"/>
        <v>284.23</v>
      </c>
      <c r="L45" s="5">
        <f t="shared" si="1"/>
        <v>1705.38</v>
      </c>
    </row>
    <row r="46" spans="1:12" ht="30" x14ac:dyDescent="0.25">
      <c r="A46" s="6"/>
      <c r="B46" s="1">
        <v>45</v>
      </c>
      <c r="C46" s="4" t="s">
        <v>48</v>
      </c>
      <c r="D46" s="1" t="s">
        <v>1</v>
      </c>
      <c r="E46" s="1">
        <v>4</v>
      </c>
      <c r="F46" s="2">
        <v>150.77000000000001</v>
      </c>
      <c r="G46" s="2">
        <v>135</v>
      </c>
      <c r="H46" s="2">
        <v>180</v>
      </c>
      <c r="I46" s="2">
        <v>145</v>
      </c>
      <c r="J46" s="1" t="s">
        <v>2</v>
      </c>
      <c r="K46" s="2">
        <f t="shared" si="0"/>
        <v>152.69</v>
      </c>
      <c r="L46" s="5">
        <f t="shared" si="1"/>
        <v>610.76</v>
      </c>
    </row>
    <row r="47" spans="1:12" x14ac:dyDescent="0.25">
      <c r="A47" s="6"/>
      <c r="B47" s="1">
        <v>46</v>
      </c>
      <c r="C47" s="4" t="s">
        <v>49</v>
      </c>
      <c r="D47" s="1" t="s">
        <v>1</v>
      </c>
      <c r="E47" s="1">
        <v>24</v>
      </c>
      <c r="F47" s="2">
        <v>19.96</v>
      </c>
      <c r="G47" s="2">
        <v>19.899999999999999</v>
      </c>
      <c r="H47" s="2">
        <v>19.899999999999999</v>
      </c>
      <c r="I47" s="2">
        <v>21.3</v>
      </c>
      <c r="J47" s="1" t="s">
        <v>2</v>
      </c>
      <c r="K47" s="2">
        <f t="shared" si="0"/>
        <v>20.27</v>
      </c>
      <c r="L47" s="5">
        <f t="shared" si="1"/>
        <v>486.48</v>
      </c>
    </row>
    <row r="48" spans="1:12" x14ac:dyDescent="0.25">
      <c r="A48" s="6"/>
      <c r="B48" s="1">
        <v>47</v>
      </c>
      <c r="C48" s="4" t="s">
        <v>50</v>
      </c>
      <c r="D48" s="1" t="s">
        <v>1</v>
      </c>
      <c r="E48" s="1">
        <v>6</v>
      </c>
      <c r="F48" s="2">
        <v>8.17</v>
      </c>
      <c r="G48" s="2">
        <v>7.5</v>
      </c>
      <c r="H48" s="2">
        <v>12</v>
      </c>
      <c r="I48" s="2">
        <v>8.1999999999999993</v>
      </c>
      <c r="J48" s="1" t="s">
        <v>2</v>
      </c>
      <c r="K48" s="2">
        <f t="shared" si="0"/>
        <v>8.9700000000000006</v>
      </c>
      <c r="L48" s="5">
        <f t="shared" si="1"/>
        <v>53.820000000000007</v>
      </c>
    </row>
    <row r="49" spans="1:12" ht="30" x14ac:dyDescent="0.25">
      <c r="A49" s="6"/>
      <c r="B49" s="1">
        <v>48</v>
      </c>
      <c r="C49" s="4" t="s">
        <v>51</v>
      </c>
      <c r="D49" s="1" t="s">
        <v>1</v>
      </c>
      <c r="E49" s="1">
        <v>4</v>
      </c>
      <c r="F49" s="2">
        <v>51.18</v>
      </c>
      <c r="G49" s="2">
        <v>38.5</v>
      </c>
      <c r="H49" s="2">
        <v>36</v>
      </c>
      <c r="I49" s="2">
        <v>41.5</v>
      </c>
      <c r="J49" s="1" t="s">
        <v>2</v>
      </c>
      <c r="K49" s="2">
        <f t="shared" si="0"/>
        <v>41.8</v>
      </c>
      <c r="L49" s="5">
        <f t="shared" si="1"/>
        <v>167.2</v>
      </c>
    </row>
    <row r="50" spans="1:12" x14ac:dyDescent="0.25">
      <c r="A50" s="6"/>
      <c r="B50" s="1">
        <v>49</v>
      </c>
      <c r="C50" s="4" t="s">
        <v>52</v>
      </c>
      <c r="D50" s="1" t="s">
        <v>1</v>
      </c>
      <c r="E50" s="1">
        <v>2</v>
      </c>
      <c r="F50" s="2">
        <v>222.84</v>
      </c>
      <c r="G50" s="2">
        <v>280.5</v>
      </c>
      <c r="H50" s="2">
        <v>279</v>
      </c>
      <c r="I50" s="2">
        <v>285.60000000000002</v>
      </c>
      <c r="J50" s="1" t="s">
        <v>2</v>
      </c>
      <c r="K50" s="2">
        <f t="shared" si="0"/>
        <v>266.99</v>
      </c>
      <c r="L50" s="5">
        <f t="shared" si="1"/>
        <v>533.98</v>
      </c>
    </row>
    <row r="51" spans="1:12" ht="409.6" thickBot="1" x14ac:dyDescent="0.3">
      <c r="A51" s="12"/>
      <c r="B51" s="13">
        <v>50</v>
      </c>
      <c r="C51" s="14" t="s">
        <v>106</v>
      </c>
      <c r="D51" s="13" t="s">
        <v>1</v>
      </c>
      <c r="E51" s="13">
        <v>25</v>
      </c>
      <c r="F51" s="15">
        <v>440</v>
      </c>
      <c r="G51" s="15">
        <v>440</v>
      </c>
      <c r="H51" s="15">
        <v>440</v>
      </c>
      <c r="I51" s="15">
        <v>440</v>
      </c>
      <c r="J51" s="13" t="s">
        <v>2</v>
      </c>
      <c r="K51" s="15">
        <f t="shared" si="0"/>
        <v>440</v>
      </c>
      <c r="L51" s="16">
        <f t="shared" si="1"/>
        <v>11000</v>
      </c>
    </row>
    <row r="52" spans="1:12" ht="20.25" customHeight="1" x14ac:dyDescent="0.25">
      <c r="A52" s="27" t="s">
        <v>99</v>
      </c>
      <c r="B52" s="28">
        <v>51</v>
      </c>
      <c r="C52" s="29" t="s">
        <v>56</v>
      </c>
      <c r="D52" s="28" t="s">
        <v>1</v>
      </c>
      <c r="E52" s="28">
        <v>1</v>
      </c>
      <c r="F52" s="28">
        <v>218.74</v>
      </c>
      <c r="G52" s="28">
        <v>176.75</v>
      </c>
      <c r="H52" s="28">
        <v>219.9</v>
      </c>
      <c r="I52" s="28">
        <v>249.9</v>
      </c>
      <c r="J52" s="28" t="s">
        <v>2</v>
      </c>
      <c r="K52" s="30">
        <f t="shared" ref="K52:K64" si="2">ROUND(AVERAGE(F52:J52),2)</f>
        <v>216.32</v>
      </c>
      <c r="L52" s="31">
        <f t="shared" ref="L52:L64" si="3">E52*K52</f>
        <v>216.32</v>
      </c>
    </row>
    <row r="53" spans="1:12" ht="30" x14ac:dyDescent="0.25">
      <c r="A53" s="32"/>
      <c r="B53" s="33">
        <v>52</v>
      </c>
      <c r="C53" s="34" t="s">
        <v>62</v>
      </c>
      <c r="D53" s="33" t="s">
        <v>1</v>
      </c>
      <c r="E53" s="33">
        <v>1</v>
      </c>
      <c r="F53" s="33">
        <v>423.25</v>
      </c>
      <c r="G53" s="33">
        <v>417.91</v>
      </c>
      <c r="H53" s="33">
        <v>399.9</v>
      </c>
      <c r="I53" s="33">
        <v>417.47</v>
      </c>
      <c r="J53" s="33" t="s">
        <v>2</v>
      </c>
      <c r="K53" s="35">
        <f t="shared" si="2"/>
        <v>414.63</v>
      </c>
      <c r="L53" s="36">
        <f t="shared" si="3"/>
        <v>414.63</v>
      </c>
    </row>
    <row r="54" spans="1:12" ht="18.75" customHeight="1" x14ac:dyDescent="0.25">
      <c r="A54" s="32"/>
      <c r="B54" s="33">
        <v>53</v>
      </c>
      <c r="C54" s="34" t="s">
        <v>87</v>
      </c>
      <c r="D54" s="33" t="s">
        <v>1</v>
      </c>
      <c r="E54" s="33">
        <v>1</v>
      </c>
      <c r="F54" s="33">
        <v>2307.4</v>
      </c>
      <c r="G54" s="33">
        <v>1549</v>
      </c>
      <c r="H54" s="33">
        <v>3500</v>
      </c>
      <c r="I54" s="33">
        <v>3750</v>
      </c>
      <c r="J54" s="33" t="s">
        <v>2</v>
      </c>
      <c r="K54" s="35">
        <f t="shared" si="2"/>
        <v>2776.6</v>
      </c>
      <c r="L54" s="36">
        <f t="shared" si="3"/>
        <v>2776.6</v>
      </c>
    </row>
    <row r="55" spans="1:12" ht="19.5" customHeight="1" thickBot="1" x14ac:dyDescent="0.3">
      <c r="A55" s="37"/>
      <c r="B55" s="38">
        <v>54</v>
      </c>
      <c r="C55" s="39" t="s">
        <v>86</v>
      </c>
      <c r="D55" s="38" t="s">
        <v>1</v>
      </c>
      <c r="E55" s="38">
        <v>1</v>
      </c>
      <c r="F55" s="38">
        <v>1028.5999999999999</v>
      </c>
      <c r="G55" s="38">
        <v>968.22</v>
      </c>
      <c r="H55" s="38">
        <v>1050</v>
      </c>
      <c r="I55" s="38">
        <v>1041.56</v>
      </c>
      <c r="J55" s="38" t="s">
        <v>2</v>
      </c>
      <c r="K55" s="40">
        <f t="shared" si="2"/>
        <v>1022.1</v>
      </c>
      <c r="L55" s="41">
        <f t="shared" si="3"/>
        <v>1022.1</v>
      </c>
    </row>
    <row r="56" spans="1:12" x14ac:dyDescent="0.25">
      <c r="A56" s="7" t="s">
        <v>100</v>
      </c>
      <c r="B56" s="8">
        <v>55</v>
      </c>
      <c r="C56" s="9" t="s">
        <v>53</v>
      </c>
      <c r="D56" s="8" t="s">
        <v>1</v>
      </c>
      <c r="E56" s="8">
        <v>2</v>
      </c>
      <c r="F56" s="10">
        <v>27.79</v>
      </c>
      <c r="G56" s="10">
        <v>26.9</v>
      </c>
      <c r="H56" s="10">
        <v>41.9</v>
      </c>
      <c r="I56" s="10">
        <v>33.75</v>
      </c>
      <c r="J56" s="8" t="s">
        <v>2</v>
      </c>
      <c r="K56" s="10">
        <f t="shared" si="2"/>
        <v>32.590000000000003</v>
      </c>
      <c r="L56" s="11">
        <f t="shared" si="3"/>
        <v>65.180000000000007</v>
      </c>
    </row>
    <row r="57" spans="1:12" ht="45" x14ac:dyDescent="0.25">
      <c r="A57" s="6"/>
      <c r="B57" s="1">
        <v>56</v>
      </c>
      <c r="C57" s="4" t="s">
        <v>54</v>
      </c>
      <c r="D57" s="1" t="s">
        <v>1</v>
      </c>
      <c r="E57" s="1">
        <v>3</v>
      </c>
      <c r="F57" s="1">
        <v>17.75</v>
      </c>
      <c r="G57" s="1">
        <v>19.899999999999999</v>
      </c>
      <c r="H57" s="1">
        <v>22.9</v>
      </c>
      <c r="I57" s="1">
        <v>19.899999999999999</v>
      </c>
      <c r="J57" s="1" t="s">
        <v>2</v>
      </c>
      <c r="K57" s="2">
        <f t="shared" si="2"/>
        <v>20.11</v>
      </c>
      <c r="L57" s="5">
        <f t="shared" si="3"/>
        <v>60.33</v>
      </c>
    </row>
    <row r="58" spans="1:12" x14ac:dyDescent="0.25">
      <c r="A58" s="6"/>
      <c r="B58" s="1">
        <v>57</v>
      </c>
      <c r="C58" s="4" t="s">
        <v>65</v>
      </c>
      <c r="D58" s="1" t="s">
        <v>1</v>
      </c>
      <c r="E58" s="1">
        <v>2</v>
      </c>
      <c r="F58" s="1">
        <v>362.25</v>
      </c>
      <c r="G58" s="1">
        <v>292.69</v>
      </c>
      <c r="H58" s="1">
        <v>394.11</v>
      </c>
      <c r="I58" s="1">
        <v>284.99</v>
      </c>
      <c r="J58" s="1" t="s">
        <v>2</v>
      </c>
      <c r="K58" s="2">
        <f t="shared" si="2"/>
        <v>333.51</v>
      </c>
      <c r="L58" s="5">
        <f t="shared" si="3"/>
        <v>667.02</v>
      </c>
    </row>
    <row r="59" spans="1:12" x14ac:dyDescent="0.25">
      <c r="A59" s="6"/>
      <c r="B59" s="1">
        <v>58</v>
      </c>
      <c r="C59" s="4" t="s">
        <v>66</v>
      </c>
      <c r="D59" s="1" t="s">
        <v>1</v>
      </c>
      <c r="E59" s="1">
        <v>2</v>
      </c>
      <c r="F59" s="1">
        <v>8.36</v>
      </c>
      <c r="G59" s="1">
        <v>7.82</v>
      </c>
      <c r="H59" s="1">
        <v>9.49</v>
      </c>
      <c r="I59" s="1">
        <v>10.9</v>
      </c>
      <c r="J59" s="1" t="s">
        <v>2</v>
      </c>
      <c r="K59" s="2">
        <f t="shared" si="2"/>
        <v>9.14</v>
      </c>
      <c r="L59" s="5">
        <f t="shared" si="3"/>
        <v>18.28</v>
      </c>
    </row>
    <row r="60" spans="1:12" ht="30" x14ac:dyDescent="0.25">
      <c r="A60" s="6"/>
      <c r="B60" s="1">
        <v>59</v>
      </c>
      <c r="C60" s="4" t="s">
        <v>69</v>
      </c>
      <c r="D60" s="1" t="s">
        <v>1</v>
      </c>
      <c r="E60" s="1">
        <v>4</v>
      </c>
      <c r="F60" s="1">
        <v>44.34</v>
      </c>
      <c r="G60" s="1">
        <v>65</v>
      </c>
      <c r="H60" s="1">
        <v>31.23</v>
      </c>
      <c r="I60" s="1">
        <v>38.75</v>
      </c>
      <c r="J60" s="1" t="s">
        <v>2</v>
      </c>
      <c r="K60" s="2">
        <f t="shared" si="2"/>
        <v>44.83</v>
      </c>
      <c r="L60" s="5">
        <f t="shared" si="3"/>
        <v>179.32</v>
      </c>
    </row>
    <row r="61" spans="1:12" ht="30" x14ac:dyDescent="0.25">
      <c r="A61" s="6"/>
      <c r="B61" s="1">
        <v>60</v>
      </c>
      <c r="C61" s="4" t="s">
        <v>70</v>
      </c>
      <c r="D61" s="1" t="s">
        <v>1</v>
      </c>
      <c r="E61" s="1">
        <v>2</v>
      </c>
      <c r="F61" s="1">
        <v>18.91</v>
      </c>
      <c r="G61" s="1">
        <v>18.690000000000001</v>
      </c>
      <c r="H61" s="1">
        <v>19.989999999999998</v>
      </c>
      <c r="I61" s="1">
        <v>14.24</v>
      </c>
      <c r="J61" s="1" t="s">
        <v>2</v>
      </c>
      <c r="K61" s="2">
        <f t="shared" si="2"/>
        <v>17.96</v>
      </c>
      <c r="L61" s="5">
        <f t="shared" si="3"/>
        <v>35.92</v>
      </c>
    </row>
    <row r="62" spans="1:12" ht="30" x14ac:dyDescent="0.25">
      <c r="A62" s="6"/>
      <c r="B62" s="1">
        <v>61</v>
      </c>
      <c r="C62" s="4" t="s">
        <v>71</v>
      </c>
      <c r="D62" s="1" t="s">
        <v>1</v>
      </c>
      <c r="E62" s="1">
        <v>2</v>
      </c>
      <c r="F62" s="1">
        <v>25.75</v>
      </c>
      <c r="G62" s="1">
        <v>21.99</v>
      </c>
      <c r="H62" s="1">
        <v>26.49</v>
      </c>
      <c r="I62" s="1">
        <v>38.200000000000003</v>
      </c>
      <c r="J62" s="1" t="s">
        <v>2</v>
      </c>
      <c r="K62" s="2">
        <f t="shared" si="2"/>
        <v>28.11</v>
      </c>
      <c r="L62" s="5">
        <f t="shared" si="3"/>
        <v>56.22</v>
      </c>
    </row>
    <row r="63" spans="1:12" ht="30" x14ac:dyDescent="0.25">
      <c r="A63" s="6"/>
      <c r="B63" s="1">
        <v>62</v>
      </c>
      <c r="C63" s="4" t="s">
        <v>74</v>
      </c>
      <c r="D63" s="1" t="s">
        <v>1</v>
      </c>
      <c r="E63" s="1">
        <v>4</v>
      </c>
      <c r="F63" s="1">
        <v>23.28</v>
      </c>
      <c r="G63" s="1">
        <v>39.5</v>
      </c>
      <c r="H63" s="1">
        <v>24.9</v>
      </c>
      <c r="I63" s="1">
        <v>20.99</v>
      </c>
      <c r="J63" s="1" t="s">
        <v>2</v>
      </c>
      <c r="K63" s="2">
        <f t="shared" si="2"/>
        <v>27.17</v>
      </c>
      <c r="L63" s="5">
        <f t="shared" si="3"/>
        <v>108.68</v>
      </c>
    </row>
    <row r="64" spans="1:12" ht="15.75" thickBot="1" x14ac:dyDescent="0.3">
      <c r="A64" s="12"/>
      <c r="B64" s="13">
        <v>63</v>
      </c>
      <c r="C64" s="14" t="s">
        <v>75</v>
      </c>
      <c r="D64" s="13" t="s">
        <v>1</v>
      </c>
      <c r="E64" s="13">
        <v>2</v>
      </c>
      <c r="F64" s="13">
        <v>16.88</v>
      </c>
      <c r="G64" s="13">
        <v>20.43</v>
      </c>
      <c r="H64" s="13">
        <v>30.9</v>
      </c>
      <c r="I64" s="13">
        <v>47.44</v>
      </c>
      <c r="J64" s="13" t="s">
        <v>2</v>
      </c>
      <c r="K64" s="15">
        <f t="shared" si="2"/>
        <v>28.91</v>
      </c>
      <c r="L64" s="16">
        <f t="shared" si="3"/>
        <v>57.82</v>
      </c>
    </row>
    <row r="65" spans="1:12" ht="30" x14ac:dyDescent="0.25">
      <c r="A65" s="27" t="s">
        <v>101</v>
      </c>
      <c r="B65" s="28">
        <v>64</v>
      </c>
      <c r="C65" s="29" t="s">
        <v>55</v>
      </c>
      <c r="D65" s="28" t="s">
        <v>1</v>
      </c>
      <c r="E65" s="28">
        <v>6</v>
      </c>
      <c r="F65" s="28">
        <v>6.85</v>
      </c>
      <c r="G65" s="28">
        <v>5.98</v>
      </c>
      <c r="H65" s="28">
        <v>7.49</v>
      </c>
      <c r="I65" s="28">
        <v>11.25</v>
      </c>
      <c r="J65" s="28" t="s">
        <v>2</v>
      </c>
      <c r="K65" s="30">
        <f t="shared" si="0"/>
        <v>7.89</v>
      </c>
      <c r="L65" s="31">
        <f t="shared" si="1"/>
        <v>47.339999999999996</v>
      </c>
    </row>
    <row r="66" spans="1:12" ht="60" x14ac:dyDescent="0.25">
      <c r="A66" s="32"/>
      <c r="B66" s="33">
        <v>65</v>
      </c>
      <c r="C66" s="34" t="s">
        <v>57</v>
      </c>
      <c r="D66" s="33" t="s">
        <v>1</v>
      </c>
      <c r="E66" s="33">
        <v>36</v>
      </c>
      <c r="F66" s="33">
        <v>46.41</v>
      </c>
      <c r="G66" s="33">
        <v>59.9</v>
      </c>
      <c r="H66" s="33">
        <v>72.17</v>
      </c>
      <c r="I66" s="33">
        <v>94.9</v>
      </c>
      <c r="J66" s="33" t="s">
        <v>2</v>
      </c>
      <c r="K66" s="35">
        <f t="shared" si="0"/>
        <v>68.349999999999994</v>
      </c>
      <c r="L66" s="36">
        <f t="shared" si="1"/>
        <v>2460.6</v>
      </c>
    </row>
    <row r="67" spans="1:12" ht="45" x14ac:dyDescent="0.25">
      <c r="A67" s="32"/>
      <c r="B67" s="33">
        <v>66</v>
      </c>
      <c r="C67" s="34" t="s">
        <v>58</v>
      </c>
      <c r="D67" s="33" t="s">
        <v>1</v>
      </c>
      <c r="E67" s="33">
        <v>12</v>
      </c>
      <c r="F67" s="33">
        <v>3.07</v>
      </c>
      <c r="G67" s="33">
        <v>3.4</v>
      </c>
      <c r="H67" s="33">
        <v>3.9</v>
      </c>
      <c r="I67" s="33">
        <v>2.4900000000000002</v>
      </c>
      <c r="J67" s="33" t="s">
        <v>2</v>
      </c>
      <c r="K67" s="35">
        <f t="shared" si="0"/>
        <v>3.22</v>
      </c>
      <c r="L67" s="36">
        <f t="shared" si="1"/>
        <v>38.64</v>
      </c>
    </row>
    <row r="68" spans="1:12" x14ac:dyDescent="0.25">
      <c r="A68" s="32"/>
      <c r="B68" s="33">
        <v>67</v>
      </c>
      <c r="C68" s="34" t="s">
        <v>59</v>
      </c>
      <c r="D68" s="33" t="s">
        <v>1</v>
      </c>
      <c r="E68" s="33">
        <v>36</v>
      </c>
      <c r="F68" s="33">
        <v>56.02</v>
      </c>
      <c r="G68" s="33">
        <v>40.590000000000003</v>
      </c>
      <c r="H68" s="33">
        <v>59.9</v>
      </c>
      <c r="I68" s="33">
        <v>58.91</v>
      </c>
      <c r="J68" s="33" t="s">
        <v>2</v>
      </c>
      <c r="K68" s="35">
        <f t="shared" si="0"/>
        <v>53.86</v>
      </c>
      <c r="L68" s="36">
        <f t="shared" si="1"/>
        <v>1938.96</v>
      </c>
    </row>
    <row r="69" spans="1:12" x14ac:dyDescent="0.25">
      <c r="A69" s="32"/>
      <c r="B69" s="33">
        <v>68</v>
      </c>
      <c r="C69" s="34" t="s">
        <v>60</v>
      </c>
      <c r="D69" s="33" t="s">
        <v>1</v>
      </c>
      <c r="E69" s="33">
        <v>4</v>
      </c>
      <c r="F69" s="33">
        <v>23.78</v>
      </c>
      <c r="G69" s="33">
        <v>20.49</v>
      </c>
      <c r="H69" s="33">
        <v>26.9</v>
      </c>
      <c r="I69" s="33">
        <v>21.74</v>
      </c>
      <c r="J69" s="33" t="s">
        <v>2</v>
      </c>
      <c r="K69" s="35">
        <f>ROUND(AVERAGE(F69:J69),2)</f>
        <v>23.23</v>
      </c>
      <c r="L69" s="36">
        <f>E69*K69</f>
        <v>92.92</v>
      </c>
    </row>
    <row r="70" spans="1:12" ht="60" x14ac:dyDescent="0.25">
      <c r="A70" s="32"/>
      <c r="B70" s="33">
        <v>69</v>
      </c>
      <c r="C70" s="34" t="s">
        <v>61</v>
      </c>
      <c r="D70" s="33" t="s">
        <v>1</v>
      </c>
      <c r="E70" s="33">
        <v>12</v>
      </c>
      <c r="F70" s="33">
        <v>1.53</v>
      </c>
      <c r="G70" s="33">
        <v>1.68</v>
      </c>
      <c r="H70" s="33">
        <v>2.15</v>
      </c>
      <c r="I70" s="33">
        <v>1.72</v>
      </c>
      <c r="J70" s="33" t="s">
        <v>2</v>
      </c>
      <c r="K70" s="35">
        <f>ROUND(AVERAGE(F70:J70),2)</f>
        <v>1.77</v>
      </c>
      <c r="L70" s="36">
        <f>E70*K70</f>
        <v>21.240000000000002</v>
      </c>
    </row>
    <row r="71" spans="1:12" x14ac:dyDescent="0.25">
      <c r="A71" s="32"/>
      <c r="B71" s="33">
        <v>70</v>
      </c>
      <c r="C71" s="34" t="s">
        <v>67</v>
      </c>
      <c r="D71" s="33" t="s">
        <v>1</v>
      </c>
      <c r="E71" s="33">
        <v>12</v>
      </c>
      <c r="F71" s="33">
        <v>2.72</v>
      </c>
      <c r="G71" s="33">
        <v>3.99</v>
      </c>
      <c r="H71" s="33">
        <v>2.4900000000000002</v>
      </c>
      <c r="I71" s="33">
        <v>2.19</v>
      </c>
      <c r="J71" s="33" t="s">
        <v>2</v>
      </c>
      <c r="K71" s="35">
        <f t="shared" si="0"/>
        <v>2.85</v>
      </c>
      <c r="L71" s="36">
        <f t="shared" si="1"/>
        <v>34.200000000000003</v>
      </c>
    </row>
    <row r="72" spans="1:12" x14ac:dyDescent="0.25">
      <c r="A72" s="32"/>
      <c r="B72" s="33">
        <v>71</v>
      </c>
      <c r="C72" s="34" t="s">
        <v>68</v>
      </c>
      <c r="D72" s="33" t="s">
        <v>1</v>
      </c>
      <c r="E72" s="33">
        <v>36</v>
      </c>
      <c r="F72" s="33">
        <v>3.85</v>
      </c>
      <c r="G72" s="33">
        <v>2.79</v>
      </c>
      <c r="H72" s="33">
        <v>3.37</v>
      </c>
      <c r="I72" s="33">
        <v>3.35</v>
      </c>
      <c r="J72" s="33" t="s">
        <v>2</v>
      </c>
      <c r="K72" s="35">
        <f t="shared" si="0"/>
        <v>3.34</v>
      </c>
      <c r="L72" s="36">
        <f t="shared" si="1"/>
        <v>120.24</v>
      </c>
    </row>
    <row r="73" spans="1:12" ht="30" x14ac:dyDescent="0.25">
      <c r="A73" s="32"/>
      <c r="B73" s="33">
        <v>72</v>
      </c>
      <c r="C73" s="34" t="s">
        <v>72</v>
      </c>
      <c r="D73" s="33" t="s">
        <v>1</v>
      </c>
      <c r="E73" s="33">
        <v>4</v>
      </c>
      <c r="F73" s="33">
        <v>74.400000000000006</v>
      </c>
      <c r="G73" s="33">
        <v>35</v>
      </c>
      <c r="H73" s="33">
        <v>40.31</v>
      </c>
      <c r="I73" s="33">
        <v>24.31</v>
      </c>
      <c r="J73" s="33" t="s">
        <v>2</v>
      </c>
      <c r="K73" s="35">
        <f t="shared" ref="K73:K85" si="4">ROUND(AVERAGE(F73:J73),2)</f>
        <v>43.51</v>
      </c>
      <c r="L73" s="36">
        <f t="shared" ref="L73:L85" si="5">E73*K73</f>
        <v>174.04</v>
      </c>
    </row>
    <row r="74" spans="1:12" ht="15.75" thickBot="1" x14ac:dyDescent="0.3">
      <c r="A74" s="37"/>
      <c r="B74" s="38">
        <v>73</v>
      </c>
      <c r="C74" s="39" t="s">
        <v>73</v>
      </c>
      <c r="D74" s="38" t="s">
        <v>1</v>
      </c>
      <c r="E74" s="38">
        <v>6</v>
      </c>
      <c r="F74" s="38">
        <v>27.34</v>
      </c>
      <c r="G74" s="38">
        <v>34.9</v>
      </c>
      <c r="H74" s="38">
        <v>25.48</v>
      </c>
      <c r="I74" s="38">
        <v>26.9</v>
      </c>
      <c r="J74" s="38" t="s">
        <v>2</v>
      </c>
      <c r="K74" s="40">
        <f t="shared" si="4"/>
        <v>28.66</v>
      </c>
      <c r="L74" s="41">
        <f t="shared" si="5"/>
        <v>171.96</v>
      </c>
    </row>
    <row r="75" spans="1:12" x14ac:dyDescent="0.25">
      <c r="A75" s="7" t="s">
        <v>102</v>
      </c>
      <c r="B75" s="8">
        <v>74</v>
      </c>
      <c r="C75" s="9" t="s">
        <v>76</v>
      </c>
      <c r="D75" s="8" t="s">
        <v>1</v>
      </c>
      <c r="E75" s="8">
        <v>2</v>
      </c>
      <c r="F75" s="8">
        <v>207.9</v>
      </c>
      <c r="G75" s="8">
        <v>207.73</v>
      </c>
      <c r="H75" s="8">
        <v>208.24</v>
      </c>
      <c r="I75" s="8">
        <v>221</v>
      </c>
      <c r="J75" s="8" t="s">
        <v>2</v>
      </c>
      <c r="K75" s="10">
        <f>ROUND(AVERAGE(F75:J75),2)</f>
        <v>211.22</v>
      </c>
      <c r="L75" s="11">
        <f>E75*K75</f>
        <v>422.44</v>
      </c>
    </row>
    <row r="76" spans="1:12" x14ac:dyDescent="0.25">
      <c r="A76" s="6"/>
      <c r="B76" s="1">
        <v>75</v>
      </c>
      <c r="C76" s="4" t="s">
        <v>77</v>
      </c>
      <c r="D76" s="1" t="s">
        <v>1</v>
      </c>
      <c r="E76" s="1">
        <v>3</v>
      </c>
      <c r="F76" s="1">
        <v>63.98</v>
      </c>
      <c r="G76" s="1">
        <v>68.27</v>
      </c>
      <c r="H76" s="1">
        <v>67.75</v>
      </c>
      <c r="I76" s="1">
        <v>79.09</v>
      </c>
      <c r="J76" s="1" t="s">
        <v>2</v>
      </c>
      <c r="K76" s="2">
        <f>ROUND(AVERAGE(F76:J76),2)</f>
        <v>69.77</v>
      </c>
      <c r="L76" s="5">
        <f>E76*K76</f>
        <v>209.31</v>
      </c>
    </row>
    <row r="77" spans="1:12" x14ac:dyDescent="0.25">
      <c r="A77" s="6"/>
      <c r="B77" s="1">
        <v>76</v>
      </c>
      <c r="C77" s="4" t="s">
        <v>78</v>
      </c>
      <c r="D77" s="1" t="s">
        <v>1</v>
      </c>
      <c r="E77" s="1">
        <v>3</v>
      </c>
      <c r="F77" s="1">
        <v>23.76</v>
      </c>
      <c r="G77" s="1">
        <v>24.67</v>
      </c>
      <c r="H77" s="1">
        <v>22.43</v>
      </c>
      <c r="I77" s="1">
        <v>23</v>
      </c>
      <c r="J77" s="1" t="s">
        <v>2</v>
      </c>
      <c r="K77" s="2">
        <f>ROUND(AVERAGE(F77:J77),2)</f>
        <v>23.47</v>
      </c>
      <c r="L77" s="5">
        <f>E77*K77</f>
        <v>70.41</v>
      </c>
    </row>
    <row r="78" spans="1:12" x14ac:dyDescent="0.25">
      <c r="A78" s="6"/>
      <c r="B78" s="1">
        <v>77</v>
      </c>
      <c r="C78" s="4" t="s">
        <v>79</v>
      </c>
      <c r="D78" s="1" t="s">
        <v>1</v>
      </c>
      <c r="E78" s="1">
        <v>2</v>
      </c>
      <c r="F78" s="1">
        <v>21.53</v>
      </c>
      <c r="G78" s="1">
        <v>16.95</v>
      </c>
      <c r="H78" s="1">
        <v>25.56</v>
      </c>
      <c r="I78" s="1">
        <v>24.91</v>
      </c>
      <c r="J78" s="1" t="s">
        <v>2</v>
      </c>
      <c r="K78" s="2">
        <f>ROUND(AVERAGE(F78:J78),2)</f>
        <v>22.24</v>
      </c>
      <c r="L78" s="5">
        <f>E78*K78</f>
        <v>44.48</v>
      </c>
    </row>
    <row r="79" spans="1:12" ht="15.75" thickBot="1" x14ac:dyDescent="0.3">
      <c r="A79" s="12"/>
      <c r="B79" s="13">
        <v>78</v>
      </c>
      <c r="C79" s="14" t="s">
        <v>80</v>
      </c>
      <c r="D79" s="13" t="s">
        <v>1</v>
      </c>
      <c r="E79" s="13">
        <v>1</v>
      </c>
      <c r="F79" s="13">
        <v>10.34</v>
      </c>
      <c r="G79" s="13">
        <v>11.25</v>
      </c>
      <c r="H79" s="13">
        <v>9.85</v>
      </c>
      <c r="I79" s="13">
        <v>12.35</v>
      </c>
      <c r="J79" s="13" t="s">
        <v>2</v>
      </c>
      <c r="K79" s="15">
        <f>ROUND(AVERAGE(F79:J79),2)</f>
        <v>10.95</v>
      </c>
      <c r="L79" s="16">
        <f>E79*K79</f>
        <v>10.95</v>
      </c>
    </row>
    <row r="80" spans="1:12" x14ac:dyDescent="0.25">
      <c r="A80" s="27" t="s">
        <v>103</v>
      </c>
      <c r="B80" s="28">
        <v>79</v>
      </c>
      <c r="C80" s="29" t="s">
        <v>81</v>
      </c>
      <c r="D80" s="28" t="s">
        <v>1</v>
      </c>
      <c r="E80" s="28">
        <v>1</v>
      </c>
      <c r="F80" s="28">
        <v>67.430000000000007</v>
      </c>
      <c r="G80" s="28">
        <v>70.94</v>
      </c>
      <c r="H80" s="28">
        <v>62</v>
      </c>
      <c r="I80" s="28">
        <v>71</v>
      </c>
      <c r="J80" s="28" t="s">
        <v>2</v>
      </c>
      <c r="K80" s="30">
        <f t="shared" si="4"/>
        <v>67.84</v>
      </c>
      <c r="L80" s="31">
        <f t="shared" si="5"/>
        <v>67.84</v>
      </c>
    </row>
    <row r="81" spans="1:12" x14ac:dyDescent="0.25">
      <c r="A81" s="32"/>
      <c r="B81" s="33">
        <v>80</v>
      </c>
      <c r="C81" s="34" t="s">
        <v>82</v>
      </c>
      <c r="D81" s="33" t="s">
        <v>1</v>
      </c>
      <c r="E81" s="33">
        <v>1</v>
      </c>
      <c r="F81" s="33">
        <v>48.46</v>
      </c>
      <c r="G81" s="33">
        <v>43.61</v>
      </c>
      <c r="H81" s="33">
        <v>42.62</v>
      </c>
      <c r="I81" s="33">
        <v>66.67</v>
      </c>
      <c r="J81" s="33" t="s">
        <v>2</v>
      </c>
      <c r="K81" s="35">
        <f t="shared" si="4"/>
        <v>50.34</v>
      </c>
      <c r="L81" s="36">
        <f t="shared" si="5"/>
        <v>50.34</v>
      </c>
    </row>
    <row r="82" spans="1:12" x14ac:dyDescent="0.25">
      <c r="A82" s="32"/>
      <c r="B82" s="33">
        <v>81</v>
      </c>
      <c r="C82" s="34" t="s">
        <v>83</v>
      </c>
      <c r="D82" s="33" t="s">
        <v>1</v>
      </c>
      <c r="E82" s="33">
        <v>2</v>
      </c>
      <c r="F82" s="33">
        <v>107.3</v>
      </c>
      <c r="G82" s="33">
        <v>110.16</v>
      </c>
      <c r="H82" s="33">
        <v>98.7</v>
      </c>
      <c r="I82" s="33">
        <v>98.55</v>
      </c>
      <c r="J82" s="33" t="s">
        <v>2</v>
      </c>
      <c r="K82" s="35">
        <f t="shared" si="4"/>
        <v>103.68</v>
      </c>
      <c r="L82" s="36">
        <f t="shared" si="5"/>
        <v>207.36</v>
      </c>
    </row>
    <row r="83" spans="1:12" ht="30" x14ac:dyDescent="0.25">
      <c r="A83" s="32"/>
      <c r="B83" s="33">
        <v>82</v>
      </c>
      <c r="C83" s="34" t="s">
        <v>63</v>
      </c>
      <c r="D83" s="33" t="s">
        <v>64</v>
      </c>
      <c r="E83" s="33">
        <v>24</v>
      </c>
      <c r="F83" s="33">
        <v>12.73</v>
      </c>
      <c r="G83" s="33">
        <v>38</v>
      </c>
      <c r="H83" s="33">
        <v>27.1</v>
      </c>
      <c r="I83" s="33">
        <v>11.09</v>
      </c>
      <c r="J83" s="33" t="s">
        <v>2</v>
      </c>
      <c r="K83" s="35">
        <f t="shared" si="4"/>
        <v>22.23</v>
      </c>
      <c r="L83" s="36">
        <f t="shared" si="5"/>
        <v>533.52</v>
      </c>
    </row>
    <row r="84" spans="1:12" x14ac:dyDescent="0.25">
      <c r="A84" s="32"/>
      <c r="B84" s="33">
        <v>83</v>
      </c>
      <c r="C84" s="34" t="s">
        <v>84</v>
      </c>
      <c r="D84" s="33" t="s">
        <v>1</v>
      </c>
      <c r="E84" s="33">
        <v>1</v>
      </c>
      <c r="F84" s="33">
        <v>52.56</v>
      </c>
      <c r="G84" s="33">
        <v>68.459999999999994</v>
      </c>
      <c r="H84" s="33">
        <v>65.849999999999994</v>
      </c>
      <c r="I84" s="33">
        <v>60</v>
      </c>
      <c r="J84" s="33" t="s">
        <v>2</v>
      </c>
      <c r="K84" s="35">
        <f t="shared" si="4"/>
        <v>61.72</v>
      </c>
      <c r="L84" s="36">
        <f t="shared" si="5"/>
        <v>61.72</v>
      </c>
    </row>
    <row r="85" spans="1:12" x14ac:dyDescent="0.25">
      <c r="A85" s="32"/>
      <c r="B85" s="33">
        <v>84</v>
      </c>
      <c r="C85" s="34" t="s">
        <v>85</v>
      </c>
      <c r="D85" s="33" t="s">
        <v>1</v>
      </c>
      <c r="E85" s="33">
        <v>12</v>
      </c>
      <c r="F85" s="33">
        <v>28.81</v>
      </c>
      <c r="G85" s="33">
        <v>29.1</v>
      </c>
      <c r="H85" s="33">
        <v>28</v>
      </c>
      <c r="I85" s="33">
        <v>29.62</v>
      </c>
      <c r="J85" s="33" t="s">
        <v>2</v>
      </c>
      <c r="K85" s="35">
        <f t="shared" si="4"/>
        <v>28.88</v>
      </c>
      <c r="L85" s="36">
        <f t="shared" si="5"/>
        <v>346.56</v>
      </c>
    </row>
    <row r="86" spans="1:12" ht="15.75" thickBot="1" x14ac:dyDescent="0.3">
      <c r="A86" s="37"/>
      <c r="B86" s="38">
        <v>85</v>
      </c>
      <c r="C86" s="39" t="s">
        <v>88</v>
      </c>
      <c r="D86" s="38" t="s">
        <v>1</v>
      </c>
      <c r="E86" s="38">
        <v>12</v>
      </c>
      <c r="F86" s="38">
        <v>4.97</v>
      </c>
      <c r="G86" s="38">
        <v>4.8600000000000003</v>
      </c>
      <c r="H86" s="38">
        <v>4.99</v>
      </c>
      <c r="I86" s="38">
        <v>5.07</v>
      </c>
      <c r="J86" s="38" t="s">
        <v>2</v>
      </c>
      <c r="K86" s="40">
        <f t="shared" ref="K86" si="6">ROUND(AVERAGE(F86:J86),2)</f>
        <v>4.97</v>
      </c>
      <c r="L86" s="41">
        <f t="shared" ref="L86" si="7">E86*K86</f>
        <v>59.64</v>
      </c>
    </row>
    <row r="87" spans="1:12" ht="39" customHeight="1" thickBot="1" x14ac:dyDescent="0.3">
      <c r="A87" s="17" t="s">
        <v>104</v>
      </c>
      <c r="B87" s="18"/>
      <c r="C87" s="18"/>
      <c r="D87" s="18"/>
      <c r="E87" s="18"/>
      <c r="F87" s="18"/>
      <c r="G87" s="18"/>
      <c r="H87" s="18"/>
      <c r="I87" s="18"/>
      <c r="J87" s="19"/>
      <c r="K87" s="20">
        <f>SUM(L2:L86)</f>
        <v>234703.97000000009</v>
      </c>
      <c r="L87" s="21"/>
    </row>
  </sheetData>
  <mergeCells count="12">
    <mergeCell ref="K87:L87"/>
    <mergeCell ref="A1:B1"/>
    <mergeCell ref="A56:A64"/>
    <mergeCell ref="A65:A74"/>
    <mergeCell ref="A75:A79"/>
    <mergeCell ref="A80:A86"/>
    <mergeCell ref="A87:J87"/>
    <mergeCell ref="F1:J1"/>
    <mergeCell ref="A2:A15"/>
    <mergeCell ref="A16:A35"/>
    <mergeCell ref="A36:A51"/>
    <mergeCell ref="A52:A55"/>
  </mergeCells>
  <pageMargins left="0.511811024" right="0.511811024" top="0.78740157499999996" bottom="0.78740157499999996" header="0.31496062000000002" footer="0.31496062000000002"/>
  <pageSetup paperSize="9" orientation="portrait" r:id="rId1"/>
  <ignoredErrors>
    <ignoredError sqref="K1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DO CONTRATO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Carvalho dos Santos</dc:creator>
  <cp:lastModifiedBy>Daniel Carvalho dos Santos</cp:lastModifiedBy>
  <dcterms:created xsi:type="dcterms:W3CDTF">2023-10-27T22:15:35Z</dcterms:created>
  <dcterms:modified xsi:type="dcterms:W3CDTF">2023-11-01T19:28:40Z</dcterms:modified>
</cp:coreProperties>
</file>